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8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'10月'!$A$1:$K$45</definedName>
    <definedName name="_xlnm.Print_Area" localSheetId="7">'11月'!$A$1:$K$43</definedName>
    <definedName name="_xlnm.Print_Area" localSheetId="8">'12月'!$A$1:$K$41</definedName>
    <definedName name="_xlnm.Print_Area" localSheetId="9">'1月'!$A$1:$K$41</definedName>
    <definedName name="_xlnm.Print_Area" localSheetId="10">'2月'!$A$1:$K$36</definedName>
    <definedName name="_xlnm.Print_Area" localSheetId="11">'3月'!$A$1:$K$35</definedName>
    <definedName name="_xlnm.Print_Area" localSheetId="0">'4月'!$A$1:$K$34</definedName>
    <definedName name="_xlnm.Print_Area" localSheetId="1">'5月'!$A$1:$K$38</definedName>
    <definedName name="_xlnm.Print_Area" localSheetId="2">'6月'!$A$1:$K$40</definedName>
    <definedName name="_xlnm.Print_Area" localSheetId="3">'7月'!$A$1:$K$46</definedName>
    <definedName name="_xlnm.Print_Area" localSheetId="4">'8月'!$A$1:$K$43</definedName>
    <definedName name="_xlnm.Print_Area" localSheetId="5">'9月'!$A$1:$K$44</definedName>
  </definedNames>
  <calcPr fullCalcOnLoad="1"/>
</workbook>
</file>

<file path=xl/sharedStrings.xml><?xml version="1.0" encoding="utf-8"?>
<sst xmlns="http://schemas.openxmlformats.org/spreadsheetml/2006/main" count="811" uniqueCount="404">
  <si>
    <t>日</t>
  </si>
  <si>
    <t>曜日</t>
  </si>
  <si>
    <t>県 緑 が 丘　　４月</t>
  </si>
  <si>
    <t>大体育館</t>
  </si>
  <si>
    <t>小体育館</t>
  </si>
  <si>
    <t>柔道場・剣道場</t>
  </si>
  <si>
    <t>弓道場</t>
  </si>
  <si>
    <t>室内プール</t>
  </si>
  <si>
    <t>県 緑 が 丘　　６月</t>
  </si>
  <si>
    <t>県 緑 が 丘　　８月</t>
  </si>
  <si>
    <t>県 緑 が 丘　　２月</t>
  </si>
  <si>
    <t>体育館会議室</t>
  </si>
  <si>
    <t>スポーツ会館宿泊室</t>
  </si>
  <si>
    <t>スポーツ会館研修室・会議室</t>
  </si>
  <si>
    <t>洋弓場</t>
  </si>
  <si>
    <t>西暦</t>
  </si>
  <si>
    <t>県 緑 が 丘　　５月</t>
  </si>
  <si>
    <t>県 緑 が 丘　　７月</t>
  </si>
  <si>
    <t>県 緑 が 丘　　９月</t>
  </si>
  <si>
    <t>県 緑 が 丘　１０月</t>
  </si>
  <si>
    <t>県 緑 が 丘　１１月</t>
  </si>
  <si>
    <t>県 緑 が 丘　１２月</t>
  </si>
  <si>
    <t>県 緑 が 丘　　１月</t>
  </si>
  <si>
    <t>県 緑 が 丘　　３月</t>
  </si>
  <si>
    <t>休場日</t>
  </si>
  <si>
    <t>年　末　休</t>
  </si>
  <si>
    <t>年　始　休</t>
  </si>
  <si>
    <t>山梨・神奈川・千葉・茨城交流卓球大会</t>
  </si>
  <si>
    <t>（本日）</t>
  </si>
  <si>
    <t>関東9人制ﾊﾞﾚｰﾎﾞｰﾙ社会人男女優勝大会</t>
  </si>
  <si>
    <t>（準備）16:00～</t>
  </si>
  <si>
    <t>関東ママさんﾊﾞﾚｰﾎﾞｰﾙ大会（本日）</t>
  </si>
  <si>
    <t>関東ママさんﾊﾞﾚｰﾎﾞｰﾙ大会</t>
  </si>
  <si>
    <t>（準備）17:00～</t>
  </si>
  <si>
    <t>関東6人制ﾊﾞﾚｰﾎﾞｰﾙ社会人男女優勝大会</t>
  </si>
  <si>
    <t>関東ママさんﾊﾞﾚｰﾎﾞｰﾙ大会（本日）</t>
  </si>
  <si>
    <t>後期関東甲信越競技ﾀﾞﾝｽ山梨県大会</t>
  </si>
  <si>
    <t>（準備）14:00～</t>
  </si>
  <si>
    <t>かいじ関東近都県中学校交流卓球大会</t>
  </si>
  <si>
    <t>全関東社会人卓球選手権大会（準備）</t>
  </si>
  <si>
    <t>関東小学生ﾊﾞﾚｰﾎﾞｰﾙ大会</t>
  </si>
  <si>
    <t>（準備）17:00～</t>
  </si>
  <si>
    <t>全国ママさんﾊﾞﾚｰﾎﾞｰﾙいそじ大会</t>
  </si>
  <si>
    <t>全日本社会人ﾊﾞｽｹｯﾄﾎﾞｰﾙ選手権大会関東ﾌﾞﾛｯｸ予選</t>
  </si>
  <si>
    <t>（準備）</t>
  </si>
  <si>
    <t>山梨ジュニア杯（体操）（準備）</t>
  </si>
  <si>
    <t>関東高校ｵｰﾌﾟﾝﾊﾞﾄﾞﾐﾝﾄﾝ大会</t>
  </si>
  <si>
    <t>いきいき山梨ねんりんピック</t>
  </si>
  <si>
    <t>山梨県春季水泳競技大会</t>
  </si>
  <si>
    <t>スポレク祭ﾏｽﾀｰｽﾞ水泳大会</t>
  </si>
  <si>
    <t>スポレク祭ﾏｽﾀｰｽﾞ水泳大会</t>
  </si>
  <si>
    <t>県夏季水泳競技大会</t>
  </si>
  <si>
    <t>県夏季水泳競技大会</t>
  </si>
  <si>
    <t>県ｼﾞｭﾆｱｽﾌﾟﾘﾝﾄ水泳競技大会</t>
  </si>
  <si>
    <t>県ｼﾞｭﾆｱｽﾌﾟﾘﾝﾄ水泳競技大会</t>
  </si>
  <si>
    <t>県高校新人水泳大会</t>
  </si>
  <si>
    <t>県高校新人水泳大会</t>
  </si>
  <si>
    <t>甲府市水泳ｽﾎﾟｰﾂ少年団地区大会</t>
  </si>
  <si>
    <t>甲府市水泳ｽﾎﾟｰﾂ少年団地区大会</t>
  </si>
  <si>
    <t>県秋季水泳競技大会</t>
  </si>
  <si>
    <t>県秋季水泳競技大会</t>
  </si>
  <si>
    <t>県冬季水泳競技大会</t>
  </si>
  <si>
    <t>県冬季水泳競技大会</t>
  </si>
  <si>
    <t>甲府市小中学生水泳競技大会</t>
  </si>
  <si>
    <t>甲府市小中学生水泳競技大会</t>
  </si>
  <si>
    <t>甲府市水泳ｽﾎﾟｰﾂ少年団交流大会</t>
  </si>
  <si>
    <t>甲府市水泳ｽﾎﾟｰﾂ少年団交流大会</t>
  </si>
  <si>
    <t>東アジアホープス卓球大会県予選</t>
  </si>
  <si>
    <t>県高校総体（卓球）</t>
  </si>
  <si>
    <t>関東高校卓球大会予選</t>
  </si>
  <si>
    <t>県卓球審判講習会</t>
  </si>
  <si>
    <t>スポレク祭ﾗｰｼﾞﾎﾞｰﾙ卓球大会</t>
  </si>
  <si>
    <t>全日本卓球選手権予選</t>
  </si>
  <si>
    <t>山梨県新人卓球大会</t>
  </si>
  <si>
    <t>ﾚﾃﾞｨｰｽ底辺拡大講習会（卓球）</t>
  </si>
  <si>
    <t>全国高校総体卓球競技県予選</t>
  </si>
  <si>
    <t>（ﾎｰﾌﾟｽ･ｶﾌﾞ･ﾊﾞﾝﾋﾞ）</t>
  </si>
  <si>
    <t>ﾚﾃﾞｨｰｽ技術講習会（卓球）</t>
  </si>
  <si>
    <t>ﾚﾃﾞｨｰｽ強化講習会（卓球）</t>
  </si>
  <si>
    <t>ﾚﾃﾞｨｰｽ普及大会（卓球）</t>
  </si>
  <si>
    <t>中学校卓球強化講習会</t>
  </si>
  <si>
    <t>中学学年別卓球大会</t>
  </si>
  <si>
    <t>中学新人卓球大会</t>
  </si>
  <si>
    <t>冬季中学卓球大会</t>
  </si>
  <si>
    <t>県小学生ｵｰﾌﾟﾝ卓球大会</t>
  </si>
  <si>
    <t>第2回強化ﾘｰｸﾞ（卓球）</t>
  </si>
  <si>
    <t>野口杯争奪卓球大会</t>
  </si>
  <si>
    <t>野口杯争奪卓球大会</t>
  </si>
  <si>
    <t>山梨信用金庫杯争奪卓球大会</t>
  </si>
  <si>
    <t>県高校ﾊﾞﾚｰﾎﾞｰﾙ春季大会</t>
  </si>
  <si>
    <t>県社会人ﾊﾞﾚｰﾎﾞｰﾙ男女選手権大会</t>
  </si>
  <si>
    <t>県高校総体（ﾊﾞﾚｰﾎﾞｰﾙ）</t>
  </si>
  <si>
    <t>全国高校総体ﾊﾞﾚｰﾎﾞｰﾙ競技県予選</t>
  </si>
  <si>
    <t>全国高校総体ﾊﾞﾚｰﾎﾞｰﾙ競技県予選</t>
  </si>
  <si>
    <t>山梨中央銀行杯県ママさんﾊﾞﾚｰﾎﾞｰﾙ大会</t>
  </si>
  <si>
    <t>山梨中央銀行杯県ママさんﾊﾞﾚｰﾎﾞｰﾙ大会（本日）</t>
  </si>
  <si>
    <t>県体育祭りﾊﾞﾚｰﾎﾞｰﾙ競技</t>
  </si>
  <si>
    <t>県体育祭りﾊﾞﾚｰﾎﾞｰﾙ競技</t>
  </si>
  <si>
    <t>なごみ親善ﾊﾞﾚｰﾎﾞｰﾙ交流会</t>
  </si>
  <si>
    <t>山日YBS杯県ママさんﾊﾞﾚｰﾎﾞｰﾙ大会</t>
  </si>
  <si>
    <t>中学校県選手権大会（ﾊﾞｽｹｯﾄﾎﾞｰﾙ）</t>
  </si>
  <si>
    <t>天皇杯･皇后杯全日本ﾊﾞｽｹｯﾄﾎﾞｰﾙ選手権大会</t>
  </si>
  <si>
    <t>県社会人ﾊﾞｽｹｯﾄﾎﾞｰﾙ連盟ｴﾝｼﾞｮｲ交歓大会</t>
  </si>
  <si>
    <t>県社会人ﾊﾞｽｹｯﾄﾎﾞｰﾙﾘｰｸﾞ</t>
  </si>
  <si>
    <t>県社会人ﾊﾞｽｹｯﾄﾎﾞｰﾙﾘｰｸﾞ</t>
  </si>
  <si>
    <t>中学校県新人大会（ﾊﾞｽｹｯﾄﾎﾞｰﾙ）</t>
  </si>
  <si>
    <t>関東高等学校ﾊﾞｽｹｯﾄﾎﾞｰﾙ新人大会県大会</t>
  </si>
  <si>
    <t>関東高等学校ﾊﾞｽｹｯﾄﾎﾞｰﾙ新人大会県大会</t>
  </si>
  <si>
    <t>関東高等学校ﾊﾞｽｹｯﾄﾎﾞｰﾙ新人大会県大会</t>
  </si>
  <si>
    <t>新体操講習会（1/2面）</t>
  </si>
  <si>
    <t>県高校総体（新体操）</t>
  </si>
  <si>
    <t>県ラジオ体操講習会～17:00</t>
  </si>
  <si>
    <t>新体操高校･中学選手権大会</t>
  </si>
  <si>
    <t>体操県選手権大会</t>
  </si>
  <si>
    <t>体操県選手権大会</t>
  </si>
  <si>
    <t>全日本社会人卓球選手権全日本ﾏｽﾀｰｽﾞの部県予選</t>
  </si>
  <si>
    <t>新体操講習会（1/2面）</t>
  </si>
  <si>
    <t>県中学校総体（体操・新体操）</t>
  </si>
  <si>
    <t>県中学校総体（新体操）</t>
  </si>
  <si>
    <t>中学新人強化交流大会（卓球）</t>
  </si>
  <si>
    <t>県体育祭り体操競技</t>
  </si>
  <si>
    <t>ﾗｰｼﾞﾎﾞｰﾙ講習会</t>
  </si>
  <si>
    <t>県高校選抜ﾘｰｸﾞ戦（ﾊﾝﾄﾞﾎﾞｰﾙ）</t>
  </si>
  <si>
    <t>県社会人ﾘｰｸﾞ戦（ﾊﾝﾄﾞﾎﾞｰﾙ）</t>
  </si>
  <si>
    <t>県高校普及大会（ﾊﾝﾄﾞﾎﾞｰﾙ）</t>
  </si>
  <si>
    <t>県高校夏季大会（ﾊﾝﾄﾞﾎﾞｰﾙ）</t>
  </si>
  <si>
    <t>新体操講習会（1/2面）</t>
  </si>
  <si>
    <t>県総合選手権（ﾊﾝﾄﾞﾎﾞｰﾙ）</t>
  </si>
  <si>
    <t>県総合選手権（ﾊﾝﾄﾞﾎﾞｰﾙ）</t>
  </si>
  <si>
    <t>県ﾚﾃﾞｨｰｽ卓球選手権大会</t>
  </si>
  <si>
    <t>県ﾚﾃﾞｨｰｽABCﾊﾞﾄﾞﾐﾝﾄﾝ大会</t>
  </si>
  <si>
    <t>国体ﾊﾞﾄﾞﾐﾝﾄﾝ県予選</t>
  </si>
  <si>
    <t>国体ﾊﾞﾄﾞﾐﾝﾄﾝ県予選</t>
  </si>
  <si>
    <t>国体ﾊﾞﾄﾞﾐﾝﾄﾝ県予選</t>
  </si>
  <si>
    <t>県体育祭りﾊﾞﾄﾞﾐﾝﾄﾝ競技</t>
  </si>
  <si>
    <t>秋季関東ﾚﾃﾞｨｰｽﾊﾞﾄﾞﾐﾝﾄﾝ選手権大会県予選</t>
  </si>
  <si>
    <t>県ﾀﾞﾌﾞﾙｽﾊﾞﾄﾞﾐﾝﾄﾝ選手権大会</t>
  </si>
  <si>
    <t>県ﾚﾃﾞｨｰｽ年齢別ﾊﾞﾄﾞﾐﾝﾄﾝ大会</t>
  </si>
  <si>
    <t>県高校新人ﾊﾞﾄﾞﾐﾝﾄﾝ大会</t>
  </si>
  <si>
    <t>県会長杯争奪ﾊﾞﾄﾞﾐﾝﾄﾝ選手権大会</t>
  </si>
  <si>
    <t>県中学校学年別ﾊﾞﾄﾞﾐﾝﾄﾝ大会</t>
  </si>
  <si>
    <t>県高校学年別ﾊﾞﾄﾞﾐﾝﾄﾝ大会</t>
  </si>
  <si>
    <t>公認記録会（ｷｬﾃﾞｯﾄ）</t>
  </si>
  <si>
    <t>公認記録会（少年）</t>
  </si>
  <si>
    <t>国体県1次予選会（少年）</t>
  </si>
  <si>
    <t>国体県1次予選会（成年）</t>
  </si>
  <si>
    <t>県高校総体</t>
  </si>
  <si>
    <t>国体県2次予選会（少年）</t>
  </si>
  <si>
    <t>国体県2次予選会（成年）</t>
  </si>
  <si>
    <t>全国高校総体県予選</t>
  </si>
  <si>
    <t>国体県最終予選会（成年）</t>
  </si>
  <si>
    <t>国体県最終予選会（少年）</t>
  </si>
  <si>
    <t>強化部公認記録会</t>
  </si>
  <si>
    <t>公認記録会（成年）</t>
  </si>
  <si>
    <t>強化部公認記録会（ｷｬﾃﾞｯﾄ）</t>
  </si>
  <si>
    <t>県体育祭り（少年）</t>
  </si>
  <si>
    <t>県体育祭り（成年）</t>
  </si>
  <si>
    <t>公認記録会</t>
  </si>
  <si>
    <t>関東選抜予選</t>
  </si>
  <si>
    <t>高体連記録会</t>
  </si>
  <si>
    <t>県選手権大会（少年）</t>
  </si>
  <si>
    <t>県選手権大会（成年）</t>
  </si>
  <si>
    <t>県高校新人大会</t>
  </si>
  <si>
    <t>インドア公認記録会（ｱｰﾁｪﾘｰ）</t>
  </si>
  <si>
    <t>インドア公認記録会（ｱｰﾁｪﾘｰ）</t>
  </si>
  <si>
    <t>実技講習会（なぎなた）</t>
  </si>
  <si>
    <t>県高等学校定通制総体ﾊﾞﾄﾞﾐﾝﾄﾝ競技</t>
  </si>
  <si>
    <t>県高等学校定通制総体卓球競技</t>
  </si>
  <si>
    <t>県中学総体（ﾊﾞﾄﾞﾐﾝﾄﾝ）</t>
  </si>
  <si>
    <t>県障害者ｽﾎﾟｰﾂ大会卓球大会</t>
  </si>
  <si>
    <t>県障害者ｽﾎﾟｰﾂ大会卓球･ｿﾌﾄﾊﾞﾚｰ大会</t>
  </si>
  <si>
    <t>県障害者ｽﾎﾟｰﾂ大会卓球･ｿﾌﾄﾊﾞﾚｰ大会</t>
  </si>
  <si>
    <t>県障害者ｽﾎﾟｰﾂ大会ﾊﾞｽｹｯﾄﾎﾞｰﾙ大会</t>
  </si>
  <si>
    <t>県障害者ｽﾎﾟｰﾂ大会ﾊﾞｽｹｯﾄﾎﾞｰﾙ大会</t>
  </si>
  <si>
    <t>中高体育実技指導者講習会</t>
  </si>
  <si>
    <t>小学校教員体育実技講習会</t>
  </si>
  <si>
    <t>甲府市民体育大会開会式（準備）19:00～</t>
  </si>
  <si>
    <t>甲府市民体育大会開会式・体操</t>
  </si>
  <si>
    <t>甲府市民体育大会空手道競技</t>
  </si>
  <si>
    <t>甲府市民体育大会弓道競技</t>
  </si>
  <si>
    <t>甲府市民体育大会柔道競技</t>
  </si>
  <si>
    <t>甲府市ｽﾎﾟｰﾂ少年団交流会</t>
  </si>
  <si>
    <t>甲府市ｽﾎﾟｰﾂ少年団交流会（準備）20:00～</t>
  </si>
  <si>
    <t>甲府市民体育大会水泳競技</t>
  </si>
  <si>
    <t>甲府市民体育大会水泳競技</t>
  </si>
  <si>
    <t>キッズトライスポーツ</t>
  </si>
  <si>
    <t>キッズトライスポーツ</t>
  </si>
  <si>
    <t>キッズトライスポーツ</t>
  </si>
  <si>
    <t>キッズトライスポーツ</t>
  </si>
  <si>
    <t>ｽﾎﾟｰﾂﾘｰﾀﾞｰ養成講習会</t>
  </si>
  <si>
    <t>甲府市中学校総体（卓球）</t>
  </si>
  <si>
    <t>甲府市中学校総体（新体操）</t>
  </si>
  <si>
    <t>県ﾗｰｼﾞﾎﾞｰﾙ講習会</t>
  </si>
  <si>
    <t>甲府市中学校総体（ﾊﾞｽｹｯﾄﾎﾞｰﾙ）</t>
  </si>
  <si>
    <t>甲府市中学校総体（ﾊﾞｽｹｯﾄﾎﾞｰﾙ）</t>
  </si>
  <si>
    <t>甲府市中学校新人体育大会（卓球）</t>
  </si>
  <si>
    <t>甲府市中学校新人体育大会（新体操）</t>
  </si>
  <si>
    <t>甲府市小学校陸上記録会（雨天時使用）</t>
  </si>
  <si>
    <t>甲府市中学校新人体育大会（水泳）</t>
  </si>
  <si>
    <t>甲府市中学校総体（水泳）</t>
  </si>
  <si>
    <t>信玄公祭り　12:00～</t>
  </si>
  <si>
    <t>　　　　　　～21:00</t>
  </si>
  <si>
    <t>交通安全子供自転車山梨県大会</t>
  </si>
  <si>
    <t>県ｽﾎﾟｰﾂ少年団ｼﾞｭﾆｱ･ﾘｰﾀﾞｰｽｸｰﾙ</t>
  </si>
  <si>
    <t>県ｽﾎﾟｰﾂ少年団ｼﾞｭﾆｱ･ﾘｰﾀﾞｰｽｸｰﾙ</t>
  </si>
  <si>
    <t>キッズトライスポーツ～19:00</t>
  </si>
  <si>
    <t>インドア公認記録会（ｱｰﾁｪﾘｰ）19:00～</t>
  </si>
  <si>
    <t>ボイラー性能検査</t>
  </si>
  <si>
    <t>ｽﾎﾟｰﾂﾘｰﾀﾞｰ養成講習会</t>
  </si>
  <si>
    <t>総合型クラブフェスタ</t>
  </si>
  <si>
    <t>総合型クラブフェスタ</t>
  </si>
  <si>
    <t>強化部公認記録会</t>
  </si>
  <si>
    <t>夏季ﾗｰｼﾞﾎﾞｰﾙﾘｰｸﾞ</t>
  </si>
  <si>
    <t>県会長杯争奪ﾊﾞﾄﾞﾐﾝﾄﾝ選手権大会</t>
  </si>
  <si>
    <t>中学学年別卓球大会</t>
  </si>
  <si>
    <t>県高校総体（ﾊﾞﾚｰﾎﾞｰﾙ）</t>
  </si>
  <si>
    <t>県社会人ﾊﾞｽｹｯﾄﾎﾞｰﾙﾘｰｸﾞ</t>
  </si>
  <si>
    <t>県障害者ｽﾎﾟｰﾂ大会卓球大会</t>
  </si>
  <si>
    <t>県障害者ｽﾎﾟｰﾂ大会</t>
  </si>
  <si>
    <t>小学校教員体育実技研修会</t>
  </si>
  <si>
    <t>小学校教員体育実技研修会</t>
  </si>
  <si>
    <t>中高体育実技指導者講習会</t>
  </si>
  <si>
    <t>山梨県新人卓球大会</t>
  </si>
  <si>
    <t>山梨・東京ﾏｽﾀｰｽﾞ大会（ﾊﾝﾄﾞﾎﾞｰﾙ）</t>
  </si>
  <si>
    <t>山梨県春季水泳競技大会</t>
  </si>
  <si>
    <t>県高校総体（卓球）～16:00</t>
  </si>
  <si>
    <t>県高校総体（体操）（1/2面）</t>
  </si>
  <si>
    <t>県ﾚﾃﾞｨｰｽABCﾊﾞﾄﾞﾐﾝﾄﾝ大会</t>
  </si>
  <si>
    <t>新体操女子関東ｼﾞｭﾆｱ県予選会～17:00</t>
  </si>
  <si>
    <t>県中学校卓球選手権大会兼</t>
  </si>
  <si>
    <t>グレープカップ</t>
  </si>
  <si>
    <t>新体操講習会</t>
  </si>
  <si>
    <t>新体操講習会</t>
  </si>
  <si>
    <t>（1/2面）（準備）16:00～</t>
  </si>
  <si>
    <t>中学校卓球技術講習会</t>
  </si>
  <si>
    <t>新体操講習会12:00～</t>
  </si>
  <si>
    <t>マスゲーム講習会～12:00</t>
  </si>
  <si>
    <t>県高校1･2年生ﾊﾞﾄﾞﾐﾝﾄﾝ大会</t>
  </si>
  <si>
    <t>県体育祭りなぎなた競技</t>
  </si>
  <si>
    <t>秋季関東ﾚﾃﾞｨｰｽﾊﾞﾄﾞﾐﾝﾄﾝ選手権大会県予選</t>
  </si>
  <si>
    <t>15:00～17:00</t>
  </si>
  <si>
    <t>ﾚﾃﾞｨｰｽ底辺拡大講習会（卓球）</t>
  </si>
  <si>
    <t>関東小学生ﾊﾞﾄﾞﾐﾝﾄﾝ選手権大会</t>
  </si>
  <si>
    <t>（準備）13:00～</t>
  </si>
  <si>
    <t>関東小学生ﾊﾞﾄﾞﾐﾝﾄﾝ選手権大会</t>
  </si>
  <si>
    <t>（準備）</t>
  </si>
  <si>
    <t>甲府市小学校陸上記録会（雨天時使用）～13:00</t>
  </si>
  <si>
    <t>（準備）</t>
  </si>
  <si>
    <t>体操･新体操新人大会</t>
  </si>
  <si>
    <t>ﾚﾃﾞｨｰｽ地域別親睦卓球大会</t>
  </si>
  <si>
    <t>全国選抜予選</t>
  </si>
  <si>
    <t>秋季ﾗｰｼﾞﾎﾞｰﾙﾘｰｸﾞ</t>
  </si>
  <si>
    <t>東京卓球選手権大会～17:00</t>
  </si>
  <si>
    <t>東京卓球選手権大会～17:00</t>
  </si>
  <si>
    <t>県綱引選手権大会（準備）17:00～</t>
  </si>
  <si>
    <t>県綱引選手権大会（準備）17:00～</t>
  </si>
  <si>
    <t>県総合ﾊﾞﾄﾞﾐﾝﾄﾝ大会～17:00</t>
  </si>
  <si>
    <t>県ﾗｰｼﾞﾎﾞｰﾙ卓球大会～17:00</t>
  </si>
  <si>
    <t>冬季ﾗｰｼﾞﾎﾞｰﾙﾘｰｸﾞ</t>
  </si>
  <si>
    <t>甲府看護専門学校</t>
  </si>
  <si>
    <t>甲府看護専門学校　体育祭</t>
  </si>
  <si>
    <t>山梨県ミニバスケットボール選手権大会甲府支部予選20～22</t>
  </si>
  <si>
    <t>第40回甲府市長旗争奪教育杯家庭婦人バレーボール大会20～22</t>
  </si>
  <si>
    <t>1/2 山梨　東京バレーボール交流大会　　</t>
  </si>
  <si>
    <t>甲府看護専門学校13～15</t>
  </si>
  <si>
    <t>甲府看護専門学校 9～12</t>
  </si>
  <si>
    <r>
      <t xml:space="preserve">ﾚﾃﾞｨｰｽ底辺拡大講習会（卓球）
</t>
    </r>
    <r>
      <rPr>
        <sz val="14"/>
        <rFont val="ＭＳ 明朝"/>
        <family val="1"/>
      </rPr>
      <t>甲府市長杯教育長杯家庭婦人バレーボール大会17:30～22</t>
    </r>
  </si>
  <si>
    <t>県社会人バドミントンリーグ戦 19～22</t>
  </si>
  <si>
    <t>1/2面 甲府看護専門学校　9～12
甲府市長旗争奪教育長杯家庭婦人バレーボール大会17:30～22</t>
  </si>
  <si>
    <t xml:space="preserve">1/2面 甲府看護専門学校　9～12
</t>
  </si>
  <si>
    <t>一高学園祭　体育祭</t>
  </si>
  <si>
    <t>甲府看護専門学校 9～12　13～15</t>
  </si>
  <si>
    <r>
      <rPr>
        <sz val="14"/>
        <rFont val="ＭＳ 明朝"/>
        <family val="1"/>
      </rPr>
      <t>甲工　校内球技大会　　～16</t>
    </r>
    <r>
      <rPr>
        <sz val="18"/>
        <rFont val="ＭＳ 明朝"/>
        <family val="1"/>
      </rPr>
      <t xml:space="preserve">
新体操少年男女県選手権大会</t>
    </r>
  </si>
  <si>
    <t>甲工　校内球技大会</t>
  </si>
  <si>
    <t>おぎの杯争奪球技大会</t>
  </si>
  <si>
    <t>山梨南チャレンジカップ中学生ハンドボール大会</t>
  </si>
  <si>
    <r>
      <t xml:space="preserve">県中学校総体（卓球）
</t>
    </r>
    <r>
      <rPr>
        <sz val="14"/>
        <rFont val="ＭＳ 明朝"/>
        <family val="1"/>
      </rPr>
      <t>県社会人バドミントンリーグ戦 19～22</t>
    </r>
  </si>
  <si>
    <r>
      <t xml:space="preserve">新体操講習会
</t>
    </r>
    <r>
      <rPr>
        <sz val="14"/>
        <rFont val="ＭＳ 明朝"/>
        <family val="1"/>
      </rPr>
      <t>県山梨県バドミントンリーグ戦 19～22</t>
    </r>
  </si>
  <si>
    <t>allspo HANDBOLL LEAGUE-SEASON2018SUMMER</t>
  </si>
  <si>
    <t>高校バスケPRESS CUP</t>
  </si>
  <si>
    <t>甲府市ウォーキング教室 ～12：30</t>
  </si>
  <si>
    <t>甲斐清和高校)球技大会</t>
  </si>
  <si>
    <t>集団特定健康診断　～12</t>
  </si>
  <si>
    <t>県職員スポーツ大会</t>
  </si>
  <si>
    <t>フレンドシップバレーボール大会</t>
  </si>
  <si>
    <r>
      <t xml:space="preserve">山日YBS杯県ママさんﾊﾞﾚｰﾎﾞｰﾙ大会
</t>
    </r>
    <r>
      <rPr>
        <sz val="14"/>
        <rFont val="ＭＳ 明朝"/>
        <family val="1"/>
      </rPr>
      <t>甲府市初心者ラージー卓球大会17:30～</t>
    </r>
  </si>
  <si>
    <t>剣-無外流居合道研修会</t>
  </si>
  <si>
    <t>柔・剣－段級位審査会</t>
  </si>
  <si>
    <t>剣―全剣連居合道無外流居合道研修会</t>
  </si>
  <si>
    <t>ソフトボール協会</t>
  </si>
  <si>
    <t>ソフトボール協会18：30～19：30</t>
  </si>
  <si>
    <t>甲府市野球連盟17～19</t>
  </si>
  <si>
    <t>高体連13～17</t>
  </si>
  <si>
    <t>高体連13～17ソフトボール協会18：30～19：30</t>
  </si>
  <si>
    <t>東京ドームスポーツ</t>
  </si>
  <si>
    <t>ブルーアース</t>
  </si>
  <si>
    <t>ブルーアース大会</t>
  </si>
  <si>
    <t>東京ドームスポーツ大会</t>
  </si>
  <si>
    <t>羽蝶蘭展示会</t>
  </si>
  <si>
    <t>赤十字</t>
  </si>
  <si>
    <r>
      <t>赤十字・</t>
    </r>
    <r>
      <rPr>
        <sz val="10"/>
        <rFont val="ＭＳ 明朝"/>
        <family val="1"/>
      </rPr>
      <t>ソフトボール協会</t>
    </r>
  </si>
  <si>
    <t>ソフトボール協会18:30~19:30</t>
  </si>
  <si>
    <t>甲府市野球連盟</t>
  </si>
  <si>
    <t>甲府市野球連盟</t>
  </si>
  <si>
    <t>いきいきねんりんピック</t>
  </si>
  <si>
    <t>柔・剣－山梨県合気道競技大会</t>
  </si>
  <si>
    <t>柔・剣－山梨県合気道演武大会</t>
  </si>
  <si>
    <t>山梨予備校スポーツ大会 ～13</t>
  </si>
  <si>
    <t>ことぶき勧学院体力運動能力調査～12:30</t>
  </si>
  <si>
    <t>段級位審査会</t>
  </si>
  <si>
    <r>
      <t xml:space="preserve">県障害者ｽﾎﾟｰﾂ大会卓球･ｿﾌﾄﾊﾞﾚｰ大会
</t>
    </r>
    <r>
      <rPr>
        <sz val="14"/>
        <rFont val="ＭＳ 明朝"/>
        <family val="1"/>
      </rPr>
      <t>甲府市初心者ラージーボール卓球大会17:30～</t>
    </r>
  </si>
  <si>
    <r>
      <t xml:space="preserve">ﾚﾃﾞｨｰｽ強化講習会（卓球）9～13
</t>
    </r>
    <r>
      <rPr>
        <sz val="14"/>
        <rFont val="ＭＳ 明朝"/>
        <family val="1"/>
      </rPr>
      <t>甲府市初心者ラージー卓球17:30～</t>
    </r>
  </si>
  <si>
    <t>甲府市初心者ラージー卓球17:30～</t>
  </si>
  <si>
    <t>allspo NANDBALL GAME-SUMMER2018-</t>
  </si>
  <si>
    <t>関東地区ジュニアセミナー及び審判講習会</t>
  </si>
  <si>
    <t>集団特定健診 ～12
ユニタスバスケットボール大会</t>
  </si>
  <si>
    <t>ヴァンフォーレランニングスクール18～20</t>
  </si>
  <si>
    <t>4園対抗スポーツ大会</t>
  </si>
  <si>
    <t>AJG体操競技選手権大会（準備）　17:00～</t>
  </si>
  <si>
    <t>17:30～21：30専用利用</t>
  </si>
  <si>
    <t>13:00～一般利用</t>
  </si>
  <si>
    <t>甲府一高</t>
  </si>
  <si>
    <t>青桐野球・明大中野中</t>
  </si>
  <si>
    <t>甲府クラブ</t>
  </si>
  <si>
    <t>甘利スポ少</t>
  </si>
  <si>
    <t>日本航空</t>
  </si>
  <si>
    <t>玉諸バレースポ少</t>
  </si>
  <si>
    <t>第１２回春の運動会</t>
  </si>
  <si>
    <t>障害者スポーツ交流会</t>
  </si>
  <si>
    <t>山梨県中学生弓道強化講習会</t>
  </si>
  <si>
    <t>自治労スポーツ大会</t>
  </si>
  <si>
    <t>ナイスハートふれあいの広場甲府大会</t>
  </si>
  <si>
    <t>田富バレースポ少</t>
  </si>
  <si>
    <t>山梨県美容専門学校　体育祭</t>
  </si>
  <si>
    <t>昇段・昇級審査会</t>
  </si>
  <si>
    <r>
      <t xml:space="preserve">
</t>
    </r>
    <r>
      <rPr>
        <sz val="14"/>
        <rFont val="ＭＳ 明朝"/>
        <family val="1"/>
      </rPr>
      <t>ユニタス日本語学校運動会8:30～16</t>
    </r>
    <r>
      <rPr>
        <sz val="18"/>
        <rFont val="ＭＳ 明朝"/>
        <family val="1"/>
      </rPr>
      <t xml:space="preserve">
体操･新体操新人大会（準備）16～</t>
    </r>
  </si>
  <si>
    <t>日本航空高女子バレー</t>
  </si>
  <si>
    <t>県ソフトテニス連盟</t>
  </si>
  <si>
    <t>KMC陸上クラブ</t>
  </si>
  <si>
    <t>イシイテニス</t>
  </si>
  <si>
    <t>大阪　精華高校</t>
  </si>
  <si>
    <t>草加住吉サッカー</t>
  </si>
  <si>
    <t>甲府市サッカー</t>
  </si>
  <si>
    <t>アゴーラFC</t>
  </si>
  <si>
    <t>甲西中女子バスケ</t>
  </si>
  <si>
    <t>新紺屋水泳スポ</t>
  </si>
  <si>
    <t>御坂ミニバス</t>
  </si>
  <si>
    <t>マスゲーム講習会～12:00
卓球部市内合同練習会　1/2 13～17:30</t>
  </si>
  <si>
    <t>ジュニア卓球講習会</t>
  </si>
  <si>
    <t>山梨県少年・少女銃剣道錬成大会</t>
  </si>
  <si>
    <t>ハンドボール国際交流会1/2面</t>
  </si>
  <si>
    <t>甲府南高校緑陽祭運動会
県社会人バドミントンリーグ戦 19～22</t>
  </si>
  <si>
    <t>交通安全子供自転車山梨県大会13～22</t>
  </si>
  <si>
    <t>柔－中村道場錬成大会</t>
  </si>
  <si>
    <t>3B体操指導者研修会</t>
  </si>
  <si>
    <t>長谷川空手スクール</t>
  </si>
  <si>
    <t>OIDE長姫高校</t>
  </si>
  <si>
    <t>介護労働安定センター</t>
  </si>
  <si>
    <t>氷見高校ハンド</t>
  </si>
  <si>
    <t>親子で楽しむ秋の小運動会12～17:30</t>
  </si>
  <si>
    <t>浜松工業野球部</t>
  </si>
  <si>
    <t>羽蝶蘭保存会</t>
  </si>
  <si>
    <t>甲府市民体育大会卓球競技</t>
  </si>
  <si>
    <t>甲府市民体育大会ﾊﾞﾄﾞﾐﾝﾄﾝ競技</t>
  </si>
  <si>
    <t>allspo HANDBALL Games 18:00～</t>
  </si>
  <si>
    <t>allspo HANDBALL Games 8:30～16:00</t>
  </si>
  <si>
    <t>allspo HANDBALL Games ～19</t>
  </si>
  <si>
    <t>allspo HANDBALL Games 8:30～15:00</t>
  </si>
  <si>
    <t>甲府市シニアオープンバドミントン大会</t>
  </si>
  <si>
    <t>甲府市ジュニアオープンバドミントン大会</t>
  </si>
  <si>
    <t>第3回段級位審査会</t>
  </si>
  <si>
    <t>柔・剣　第3回段級位審査会</t>
  </si>
  <si>
    <t>甲府看護専門学校　9～12</t>
  </si>
  <si>
    <t>甲府看護専門学校　9～11</t>
  </si>
  <si>
    <t>日大cup 甲斐の国ハンドボール大会</t>
  </si>
  <si>
    <t>県体バレーボール教室終了生親睦球技大会</t>
  </si>
  <si>
    <t>柔・剣 山梨県合気道連盟講習会</t>
  </si>
  <si>
    <t>ソフトボール協会小学生委員会</t>
  </si>
  <si>
    <t>精密工学会</t>
  </si>
  <si>
    <t>こどもの森みどりの少年少女</t>
  </si>
  <si>
    <t>隊委員会</t>
  </si>
  <si>
    <t>島田商業高校野球部</t>
  </si>
  <si>
    <t>高野連</t>
  </si>
  <si>
    <t>フィッツ校内記録会</t>
  </si>
  <si>
    <t>こどもの森みどりの少年少女隊委員会雨天用</t>
  </si>
  <si>
    <t>第31回全国健康福祉祭とやま大会山梨県選手団結団壮行式</t>
  </si>
  <si>
    <t>（準備）19:00～</t>
  </si>
  <si>
    <t>ことぶき勧学院軽スポーツ大会～11</t>
  </si>
  <si>
    <t>柔-甲府市東西対抗柔道大会</t>
  </si>
  <si>
    <t>甲府医療秘書学院合同球技大会
県社会人バドミントンリーグ戦 19～22</t>
  </si>
  <si>
    <t>やまなしユニバーサルデザインセミナー</t>
  </si>
  <si>
    <t>大学記録会13～17専用</t>
  </si>
  <si>
    <t>中村道場・バンディッツヤング</t>
  </si>
  <si>
    <t>日本航空高校</t>
  </si>
  <si>
    <t>合気道三澤塾甲府道場第8回演武大会</t>
  </si>
  <si>
    <t>小学校陸上記録会13～17</t>
  </si>
  <si>
    <t>山梨県社会人ハンドボール選手権大会</t>
  </si>
  <si>
    <t>山梨県カーリンコン大会　9～13
リングフレンズ主催球技大会　13～19</t>
  </si>
  <si>
    <r>
      <rPr>
        <sz val="14"/>
        <rFont val="HGSｺﾞｼｯｸE"/>
        <family val="3"/>
      </rPr>
      <t>あそび塾茅工房運動会　9～15</t>
    </r>
    <r>
      <rPr>
        <b/>
        <sz val="18"/>
        <rFont val="HGSｺﾞｼｯｸE"/>
        <family val="3"/>
      </rPr>
      <t xml:space="preserve">
関東小学生ﾊﾞﾚｰﾎﾞｰﾙ大会</t>
    </r>
  </si>
  <si>
    <t>日本航空男子バレー</t>
  </si>
  <si>
    <t>湯田スポ少</t>
  </si>
  <si>
    <t>フイッツカップ</t>
  </si>
  <si>
    <t>県立大授業午前専用</t>
  </si>
  <si>
    <t>イシイテニスアカデミー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</si>
</sst>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18"/>
      <name val="HGSｺﾞｼｯｸE"/>
      <family val="3"/>
    </font>
    <font>
      <sz val="18"/>
      <name val="HGSｺﾞｼｯｸE"/>
      <family val="3"/>
    </font>
    <font>
      <sz val="12"/>
      <name val="ＭＳ 明朝"/>
      <family val="1"/>
    </font>
    <font>
      <b/>
      <sz val="10"/>
      <color indexed="62"/>
      <name val="ＭＳ 明朝"/>
      <family val="1"/>
    </font>
    <font>
      <sz val="6"/>
      <name val="ＭＳ 明朝"/>
      <family val="1"/>
    </font>
    <font>
      <b/>
      <sz val="9"/>
      <color indexed="62"/>
      <name val="ＭＳ Ｐゴシック"/>
      <family val="3"/>
    </font>
    <font>
      <sz val="14"/>
      <name val="ＭＳ 明朝"/>
      <family val="1"/>
    </font>
    <font>
      <sz val="14"/>
      <name val="HGSｺﾞｼｯｸE"/>
      <family val="3"/>
    </font>
    <font>
      <sz val="10"/>
      <name val="ＭＳ 明朝"/>
      <family val="1"/>
    </font>
    <font>
      <sz val="11"/>
      <name val="ＭＳ 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sz val="18"/>
      <name val="Cambria"/>
      <family val="3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4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363">
    <xf numFmtId="0" fontId="0" fillId="0" borderId="0" xfId="0" applyAlignment="1">
      <alignment/>
    </xf>
    <xf numFmtId="0" fontId="9" fillId="32" borderId="10" xfId="0" applyFont="1" applyFill="1" applyBorder="1" applyAlignment="1">
      <alignment horizontal="left" vertical="center" shrinkToFit="1"/>
    </xf>
    <xf numFmtId="0" fontId="9" fillId="32" borderId="11" xfId="0" applyFont="1" applyFill="1" applyBorder="1" applyAlignment="1">
      <alignment horizontal="left" vertical="center" shrinkToFit="1"/>
    </xf>
    <xf numFmtId="0" fontId="9" fillId="32" borderId="11" xfId="0" applyFont="1" applyFill="1" applyBorder="1" applyAlignment="1">
      <alignment vertical="center" shrinkToFit="1"/>
    </xf>
    <xf numFmtId="0" fontId="9" fillId="32" borderId="12" xfId="0" applyFont="1" applyFill="1" applyBorder="1" applyAlignment="1">
      <alignment vertical="center" shrinkToFit="1"/>
    </xf>
    <xf numFmtId="0" fontId="10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left" vertical="center" shrinkToFit="1"/>
    </xf>
    <xf numFmtId="0" fontId="9" fillId="32" borderId="11" xfId="0" applyFont="1" applyFill="1" applyBorder="1" applyAlignment="1">
      <alignment vertical="center"/>
    </xf>
    <xf numFmtId="0" fontId="9" fillId="32" borderId="13" xfId="0" applyFont="1" applyFill="1" applyBorder="1" applyAlignment="1">
      <alignment horizontal="center" vertical="center" shrinkToFit="1"/>
    </xf>
    <xf numFmtId="0" fontId="9" fillId="32" borderId="13" xfId="0" applyFont="1" applyFill="1" applyBorder="1" applyAlignment="1">
      <alignment horizontal="left" vertical="center" shrinkToFit="1"/>
    </xf>
    <xf numFmtId="0" fontId="12" fillId="32" borderId="14" xfId="0" applyFont="1" applyFill="1" applyBorder="1" applyAlignment="1">
      <alignment horizontal="left" shrinkToFi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shrinkToFit="1"/>
    </xf>
    <xf numFmtId="0" fontId="8" fillId="32" borderId="11" xfId="0" applyFont="1" applyFill="1" applyBorder="1" applyAlignment="1">
      <alignment horizontal="center" vertical="center" shrinkToFit="1"/>
    </xf>
    <xf numFmtId="0" fontId="10" fillId="32" borderId="15" xfId="0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vertical="center"/>
    </xf>
    <xf numFmtId="0" fontId="9" fillId="32" borderId="18" xfId="0" applyFont="1" applyFill="1" applyBorder="1" applyAlignment="1">
      <alignment horizontal="left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9" fillId="32" borderId="13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horizontal="right" vertical="center" shrinkToFit="1"/>
    </xf>
    <xf numFmtId="0" fontId="6" fillId="32" borderId="11" xfId="0" applyFont="1" applyFill="1" applyBorder="1" applyAlignment="1">
      <alignment horizontal="right" vertical="center" shrinkToFit="1"/>
    </xf>
    <xf numFmtId="0" fontId="9" fillId="32" borderId="0" xfId="0" applyFont="1" applyFill="1" applyAlignment="1">
      <alignment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 shrinkToFit="1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vertical="center" shrinkToFit="1"/>
    </xf>
    <xf numFmtId="0" fontId="8" fillId="32" borderId="20" xfId="0" applyFont="1" applyFill="1" applyBorder="1" applyAlignment="1">
      <alignment horizontal="center" vertical="center" shrinkToFit="1"/>
    </xf>
    <xf numFmtId="0" fontId="8" fillId="32" borderId="21" xfId="0" applyFont="1" applyFill="1" applyBorder="1" applyAlignment="1">
      <alignment horizontal="center" vertical="center" shrinkToFit="1"/>
    </xf>
    <xf numFmtId="0" fontId="8" fillId="32" borderId="22" xfId="0" applyFont="1" applyFill="1" applyBorder="1" applyAlignment="1">
      <alignment horizontal="center" vertical="center" shrinkToFit="1"/>
    </xf>
    <xf numFmtId="0" fontId="8" fillId="32" borderId="23" xfId="0" applyFont="1" applyFill="1" applyBorder="1" applyAlignment="1">
      <alignment horizontal="center" vertical="center" shrinkToFit="1"/>
    </xf>
    <xf numFmtId="0" fontId="8" fillId="32" borderId="0" xfId="0" applyFont="1" applyFill="1" applyAlignment="1">
      <alignment vertical="center"/>
    </xf>
    <xf numFmtId="0" fontId="8" fillId="32" borderId="24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/>
    </xf>
    <xf numFmtId="0" fontId="8" fillId="32" borderId="25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shrinkToFit="1"/>
    </xf>
    <xf numFmtId="0" fontId="9" fillId="32" borderId="18" xfId="0" applyFont="1" applyFill="1" applyBorder="1" applyAlignment="1">
      <alignment vertical="center"/>
    </xf>
    <xf numFmtId="0" fontId="9" fillId="32" borderId="19" xfId="0" applyFont="1" applyFill="1" applyBorder="1" applyAlignment="1">
      <alignment horizontal="left" vertical="center" shrinkToFit="1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shrinkToFi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shrinkToFit="1"/>
    </xf>
    <xf numFmtId="0" fontId="9" fillId="32" borderId="18" xfId="0" applyFont="1" applyFill="1" applyBorder="1" applyAlignment="1">
      <alignment horizontal="center" vertical="center" shrinkToFit="1"/>
    </xf>
    <xf numFmtId="0" fontId="10" fillId="32" borderId="26" xfId="0" applyFont="1" applyFill="1" applyBorder="1" applyAlignment="1">
      <alignment vertical="center" shrinkToFit="1"/>
    </xf>
    <xf numFmtId="0" fontId="10" fillId="32" borderId="27" xfId="0" applyFont="1" applyFill="1" applyBorder="1" applyAlignment="1">
      <alignment vertical="center" shrinkToFit="1"/>
    </xf>
    <xf numFmtId="0" fontId="6" fillId="32" borderId="17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horizontal="left" vertical="center" wrapText="1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29" xfId="0" applyFont="1" applyFill="1" applyBorder="1" applyAlignment="1">
      <alignment horizontal="center" vertical="center" shrinkToFit="1"/>
    </xf>
    <xf numFmtId="0" fontId="9" fillId="32" borderId="17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 shrinkToFit="1"/>
    </xf>
    <xf numFmtId="0" fontId="9" fillId="32" borderId="30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32" xfId="0" applyFont="1" applyFill="1" applyBorder="1" applyAlignment="1">
      <alignment horizontal="center" vertical="center" shrinkToFit="1"/>
    </xf>
    <xf numFmtId="0" fontId="8" fillId="32" borderId="33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left" vertical="center" wrapText="1" shrinkToFit="1"/>
    </xf>
    <xf numFmtId="0" fontId="9" fillId="32" borderId="29" xfId="0" applyFont="1" applyFill="1" applyBorder="1" applyAlignment="1">
      <alignment horizontal="left" vertical="center" wrapText="1" shrinkToFit="1"/>
    </xf>
    <xf numFmtId="0" fontId="9" fillId="32" borderId="34" xfId="0" applyFont="1" applyFill="1" applyBorder="1" applyAlignment="1">
      <alignment horizontal="left" vertical="center" shrinkToFit="1"/>
    </xf>
    <xf numFmtId="0" fontId="9" fillId="32" borderId="14" xfId="0" applyFont="1" applyFill="1" applyBorder="1" applyAlignment="1">
      <alignment horizontal="left" vertical="center" shrinkToFit="1"/>
    </xf>
    <xf numFmtId="0" fontId="8" fillId="32" borderId="35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left" vertical="center" shrinkToFit="1"/>
    </xf>
    <xf numFmtId="0" fontId="9" fillId="32" borderId="30" xfId="0" applyFont="1" applyFill="1" applyBorder="1" applyAlignment="1">
      <alignment horizontal="left"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7" fillId="32" borderId="36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0" fontId="10" fillId="32" borderId="17" xfId="0" applyFont="1" applyFill="1" applyBorder="1" applyAlignment="1">
      <alignment horizontal="center" vertical="center" shrinkToFit="1"/>
    </xf>
    <xf numFmtId="0" fontId="11" fillId="32" borderId="16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left" vertical="center" shrinkToFit="1"/>
    </xf>
    <xf numFmtId="0" fontId="9" fillId="32" borderId="37" xfId="0" applyFont="1" applyFill="1" applyBorder="1" applyAlignment="1">
      <alignment horizontal="center" vertical="center" shrinkToFit="1"/>
    </xf>
    <xf numFmtId="0" fontId="9" fillId="32" borderId="17" xfId="0" applyFont="1" applyFill="1" applyBorder="1" applyAlignment="1">
      <alignment vertical="center" shrinkToFit="1"/>
    </xf>
    <xf numFmtId="0" fontId="9" fillId="32" borderId="38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vertical="center" shrinkToFit="1"/>
    </xf>
    <xf numFmtId="0" fontId="10" fillId="32" borderId="14" xfId="0" applyFont="1" applyFill="1" applyBorder="1" applyAlignment="1">
      <alignment horizontal="center" vertical="center" shrinkToFit="1"/>
    </xf>
    <xf numFmtId="0" fontId="10" fillId="32" borderId="17" xfId="0" applyFont="1" applyFill="1" applyBorder="1" applyAlignment="1">
      <alignment horizontal="right" vertical="center" shrinkToFit="1"/>
    </xf>
    <xf numFmtId="0" fontId="9" fillId="32" borderId="39" xfId="0" applyFont="1" applyFill="1" applyBorder="1" applyAlignment="1">
      <alignment horizontal="left" vertical="center" shrinkToFit="1"/>
    </xf>
    <xf numFmtId="0" fontId="9" fillId="32" borderId="40" xfId="0" applyFont="1" applyFill="1" applyBorder="1" applyAlignment="1">
      <alignment horizontal="left" vertical="center" shrinkToFit="1"/>
    </xf>
    <xf numFmtId="0" fontId="9" fillId="32" borderId="18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 applyProtection="1">
      <alignment vertical="center"/>
      <protection/>
    </xf>
    <xf numFmtId="0" fontId="15" fillId="33" borderId="0" xfId="0" applyNumberFormat="1" applyFont="1" applyFill="1" applyAlignment="1" applyProtection="1">
      <alignment vertical="center"/>
      <protection/>
    </xf>
    <xf numFmtId="176" fontId="8" fillId="32" borderId="24" xfId="0" applyNumberFormat="1" applyFont="1" applyFill="1" applyBorder="1" applyAlignment="1">
      <alignment horizontal="center" vertical="center"/>
    </xf>
    <xf numFmtId="176" fontId="8" fillId="32" borderId="25" xfId="0" applyNumberFormat="1" applyFont="1" applyFill="1" applyBorder="1" applyAlignment="1">
      <alignment horizontal="center" vertical="center"/>
    </xf>
    <xf numFmtId="176" fontId="8" fillId="32" borderId="33" xfId="0" applyNumberFormat="1" applyFont="1" applyFill="1" applyBorder="1" applyAlignment="1">
      <alignment horizontal="center" vertical="center"/>
    </xf>
    <xf numFmtId="176" fontId="8" fillId="32" borderId="35" xfId="0" applyNumberFormat="1" applyFont="1" applyFill="1" applyBorder="1" applyAlignment="1">
      <alignment horizontal="center" vertical="center"/>
    </xf>
    <xf numFmtId="0" fontId="9" fillId="32" borderId="41" xfId="0" applyFont="1" applyFill="1" applyBorder="1" applyAlignment="1">
      <alignment horizontal="left" vertical="center" shrinkToFit="1"/>
    </xf>
    <xf numFmtId="0" fontId="9" fillId="32" borderId="31" xfId="0" applyFont="1" applyFill="1" applyBorder="1" applyAlignment="1">
      <alignment horizontal="left" vertical="center" wrapText="1" shrinkToFit="1"/>
    </xf>
    <xf numFmtId="0" fontId="11" fillId="32" borderId="40" xfId="0" applyFont="1" applyFill="1" applyBorder="1" applyAlignment="1">
      <alignment horizontal="center" vertical="center" shrinkToFit="1"/>
    </xf>
    <xf numFmtId="0" fontId="10" fillId="32" borderId="30" xfId="0" applyFont="1" applyFill="1" applyBorder="1" applyAlignment="1">
      <alignment horizontal="center" vertical="center" shrinkToFit="1"/>
    </xf>
    <xf numFmtId="0" fontId="9" fillId="32" borderId="30" xfId="0" applyFont="1" applyFill="1" applyBorder="1" applyAlignment="1">
      <alignment vertical="center"/>
    </xf>
    <xf numFmtId="0" fontId="9" fillId="32" borderId="37" xfId="0" applyFont="1" applyFill="1" applyBorder="1" applyAlignment="1">
      <alignment horizontal="left" vertical="center" shrinkToFit="1"/>
    </xf>
    <xf numFmtId="0" fontId="10" fillId="32" borderId="42" xfId="0" applyFont="1" applyFill="1" applyBorder="1" applyAlignment="1">
      <alignment horizontal="center" vertical="center" shrinkToFit="1"/>
    </xf>
    <xf numFmtId="0" fontId="9" fillId="32" borderId="43" xfId="0" applyFont="1" applyFill="1" applyBorder="1" applyAlignment="1">
      <alignment vertical="center" shrinkToFit="1"/>
    </xf>
    <xf numFmtId="0" fontId="9" fillId="32" borderId="27" xfId="0" applyFont="1" applyFill="1" applyBorder="1" applyAlignment="1">
      <alignment vertical="center" shrinkToFit="1"/>
    </xf>
    <xf numFmtId="0" fontId="9" fillId="32" borderId="27" xfId="0" applyFont="1" applyFill="1" applyBorder="1" applyAlignment="1">
      <alignment horizontal="left" vertical="center" shrinkToFit="1"/>
    </xf>
    <xf numFmtId="0" fontId="10" fillId="32" borderId="27" xfId="0" applyFont="1" applyFill="1" applyBorder="1" applyAlignment="1">
      <alignment horizontal="right" vertical="center" shrinkToFit="1"/>
    </xf>
    <xf numFmtId="0" fontId="9" fillId="32" borderId="44" xfId="0" applyFont="1" applyFill="1" applyBorder="1" applyAlignment="1">
      <alignment vertical="center" shrinkToFit="1"/>
    </xf>
    <xf numFmtId="0" fontId="10" fillId="32" borderId="11" xfId="0" applyFont="1" applyFill="1" applyBorder="1" applyAlignment="1">
      <alignment horizontal="right" vertical="center" shrinkToFit="1"/>
    </xf>
    <xf numFmtId="0" fontId="10" fillId="32" borderId="10" xfId="0" applyFont="1" applyFill="1" applyBorder="1" applyAlignment="1">
      <alignment horizontal="center" vertical="center" shrinkToFit="1"/>
    </xf>
    <xf numFmtId="0" fontId="9" fillId="32" borderId="45" xfId="0" applyFont="1" applyFill="1" applyBorder="1" applyAlignment="1">
      <alignment horizontal="left" vertical="center" shrinkToFit="1"/>
    </xf>
    <xf numFmtId="0" fontId="9" fillId="32" borderId="46" xfId="0" applyFont="1" applyFill="1" applyBorder="1" applyAlignment="1">
      <alignment horizontal="left" vertical="center" shrinkToFit="1"/>
    </xf>
    <xf numFmtId="0" fontId="10" fillId="32" borderId="13" xfId="0" applyFont="1" applyFill="1" applyBorder="1" applyAlignment="1">
      <alignment horizontal="center" vertical="center" shrinkToFit="1"/>
    </xf>
    <xf numFmtId="0" fontId="8" fillId="32" borderId="39" xfId="0" applyFont="1" applyFill="1" applyBorder="1" applyAlignment="1">
      <alignment horizontal="left" vertical="center" shrinkToFit="1"/>
    </xf>
    <xf numFmtId="0" fontId="10" fillId="32" borderId="45" xfId="0" applyFont="1" applyFill="1" applyBorder="1" applyAlignment="1">
      <alignment horizontal="center" vertical="center" shrinkToFit="1"/>
    </xf>
    <xf numFmtId="0" fontId="8" fillId="32" borderId="11" xfId="0" applyFont="1" applyFill="1" applyBorder="1" applyAlignment="1">
      <alignment horizontal="left" vertical="center" shrinkToFit="1"/>
    </xf>
    <xf numFmtId="0" fontId="9" fillId="32" borderId="47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48" xfId="0" applyFont="1" applyFill="1" applyBorder="1" applyAlignment="1">
      <alignment vertical="center" shrinkToFit="1"/>
    </xf>
    <xf numFmtId="0" fontId="9" fillId="32" borderId="30" xfId="0" applyFont="1" applyFill="1" applyBorder="1" applyAlignment="1">
      <alignment vertical="center" shrinkToFit="1"/>
    </xf>
    <xf numFmtId="0" fontId="10" fillId="32" borderId="30" xfId="0" applyFont="1" applyFill="1" applyBorder="1" applyAlignment="1">
      <alignment horizontal="right" vertical="center" shrinkToFit="1"/>
    </xf>
    <xf numFmtId="0" fontId="9" fillId="32" borderId="37" xfId="0" applyFont="1" applyFill="1" applyBorder="1" applyAlignment="1">
      <alignment vertical="center" shrinkToFit="1"/>
    </xf>
    <xf numFmtId="0" fontId="10" fillId="32" borderId="39" xfId="0" applyFont="1" applyFill="1" applyBorder="1" applyAlignment="1">
      <alignment horizontal="center" vertical="center" shrinkToFit="1"/>
    </xf>
    <xf numFmtId="0" fontId="10" fillId="32" borderId="47" xfId="0" applyFont="1" applyFill="1" applyBorder="1" applyAlignment="1">
      <alignment vertical="center" shrinkToFit="1"/>
    </xf>
    <xf numFmtId="0" fontId="10" fillId="32" borderId="49" xfId="0" applyFont="1" applyFill="1" applyBorder="1" applyAlignment="1">
      <alignment horizontal="center" vertical="center" shrinkToFit="1"/>
    </xf>
    <xf numFmtId="0" fontId="10" fillId="32" borderId="17" xfId="0" applyFont="1" applyFill="1" applyBorder="1" applyAlignment="1">
      <alignment vertical="center" shrinkToFit="1"/>
    </xf>
    <xf numFmtId="0" fontId="10" fillId="32" borderId="29" xfId="0" applyFont="1" applyFill="1" applyBorder="1" applyAlignment="1">
      <alignment horizontal="center" vertical="center" shrinkToFit="1"/>
    </xf>
    <xf numFmtId="0" fontId="12" fillId="32" borderId="37" xfId="0" applyFont="1" applyFill="1" applyBorder="1" applyAlignment="1">
      <alignment horizontal="left" shrinkToFit="1"/>
    </xf>
    <xf numFmtId="0" fontId="10" fillId="32" borderId="47" xfId="0" applyFont="1" applyFill="1" applyBorder="1" applyAlignment="1">
      <alignment horizontal="left" vertical="center" shrinkToFit="1"/>
    </xf>
    <xf numFmtId="0" fontId="9" fillId="32" borderId="50" xfId="0" applyFont="1" applyFill="1" applyBorder="1" applyAlignment="1">
      <alignment horizontal="left" vertical="center" wrapText="1" shrinkToFit="1"/>
    </xf>
    <xf numFmtId="0" fontId="10" fillId="32" borderId="17" xfId="0" applyFont="1" applyFill="1" applyBorder="1" applyAlignment="1">
      <alignment horizontal="left" vertical="center" shrinkToFit="1"/>
    </xf>
    <xf numFmtId="0" fontId="10" fillId="32" borderId="16" xfId="0" applyFont="1" applyFill="1" applyBorder="1" applyAlignment="1">
      <alignment horizontal="left" vertical="center" shrinkToFit="1"/>
    </xf>
    <xf numFmtId="0" fontId="10" fillId="32" borderId="45" xfId="0" applyFont="1" applyFill="1" applyBorder="1" applyAlignment="1">
      <alignment horizontal="left" vertical="center" shrinkToFit="1"/>
    </xf>
    <xf numFmtId="0" fontId="10" fillId="32" borderId="11" xfId="0" applyFont="1" applyFill="1" applyBorder="1" applyAlignment="1">
      <alignment horizontal="left" vertical="center" shrinkToFit="1"/>
    </xf>
    <xf numFmtId="0" fontId="10" fillId="32" borderId="45" xfId="0" applyFont="1" applyFill="1" applyBorder="1" applyAlignment="1">
      <alignment vertical="center" shrinkToFit="1"/>
    </xf>
    <xf numFmtId="0" fontId="10" fillId="32" borderId="11" xfId="0" applyFont="1" applyFill="1" applyBorder="1" applyAlignment="1">
      <alignment vertical="center" shrinkToFit="1"/>
    </xf>
    <xf numFmtId="0" fontId="10" fillId="32" borderId="51" xfId="0" applyFont="1" applyFill="1" applyBorder="1" applyAlignment="1">
      <alignment vertical="center" shrinkToFit="1"/>
    </xf>
    <xf numFmtId="0" fontId="10" fillId="32" borderId="52" xfId="0" applyFont="1" applyFill="1" applyBorder="1" applyAlignment="1">
      <alignment vertical="center" shrinkToFit="1"/>
    </xf>
    <xf numFmtId="0" fontId="11" fillId="32" borderId="45" xfId="0" applyFont="1" applyFill="1" applyBorder="1" applyAlignment="1">
      <alignment horizontal="center" vertical="center" shrinkToFit="1"/>
    </xf>
    <xf numFmtId="0" fontId="11" fillId="32" borderId="17" xfId="0" applyFont="1" applyFill="1" applyBorder="1" applyAlignment="1">
      <alignment horizontal="center" vertical="center" shrinkToFit="1"/>
    </xf>
    <xf numFmtId="0" fontId="8" fillId="32" borderId="30" xfId="0" applyFont="1" applyFill="1" applyBorder="1" applyAlignment="1">
      <alignment horizontal="center" vertical="center" shrinkToFit="1"/>
    </xf>
    <xf numFmtId="0" fontId="8" fillId="32" borderId="48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30" xfId="0" applyFont="1" applyFill="1" applyBorder="1" applyAlignment="1">
      <alignment horizontal="center" vertical="center" shrinkToFit="1"/>
    </xf>
    <xf numFmtId="0" fontId="9" fillId="32" borderId="17" xfId="0" applyFont="1" applyFill="1" applyBorder="1" applyAlignment="1">
      <alignment vertical="center" shrinkToFit="1"/>
    </xf>
    <xf numFmtId="0" fontId="9" fillId="32" borderId="30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37" xfId="0" applyFont="1" applyFill="1" applyBorder="1" applyAlignment="1">
      <alignment vertical="center" shrinkToFit="1"/>
    </xf>
    <xf numFmtId="0" fontId="9" fillId="32" borderId="15" xfId="0" applyFont="1" applyFill="1" applyBorder="1" applyAlignment="1">
      <alignment vertical="center" shrinkToFit="1"/>
    </xf>
    <xf numFmtId="0" fontId="9" fillId="32" borderId="47" xfId="0" applyFont="1" applyFill="1" applyBorder="1" applyAlignment="1">
      <alignment horizontal="left" vertical="center" shrinkToFit="1"/>
    </xf>
    <xf numFmtId="0" fontId="9" fillId="32" borderId="39" xfId="0" applyFont="1" applyFill="1" applyBorder="1" applyAlignment="1">
      <alignment vertical="center" shrinkToFit="1"/>
    </xf>
    <xf numFmtId="0" fontId="9" fillId="32" borderId="48" xfId="0" applyFont="1" applyFill="1" applyBorder="1" applyAlignment="1">
      <alignment horizontal="left" vertical="center" shrinkToFit="1"/>
    </xf>
    <xf numFmtId="0" fontId="9" fillId="32" borderId="45" xfId="0" applyFont="1" applyFill="1" applyBorder="1" applyAlignment="1">
      <alignment vertical="center" shrinkToFit="1"/>
    </xf>
    <xf numFmtId="0" fontId="9" fillId="32" borderId="30" xfId="0" applyFont="1" applyFill="1" applyBorder="1" applyAlignment="1">
      <alignment horizontal="left" vertical="center" wrapText="1" shrinkToFit="1"/>
    </xf>
    <xf numFmtId="0" fontId="9" fillId="32" borderId="39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vertical="center" shrinkToFit="1"/>
    </xf>
    <xf numFmtId="0" fontId="6" fillId="32" borderId="17" xfId="0" applyFont="1" applyFill="1" applyBorder="1" applyAlignment="1">
      <alignment horizontal="right" vertical="center" shrinkToFit="1"/>
    </xf>
    <xf numFmtId="0" fontId="6" fillId="32" borderId="30" xfId="0" applyFont="1" applyFill="1" applyBorder="1" applyAlignment="1">
      <alignment horizontal="right" vertical="center" shrinkToFit="1"/>
    </xf>
    <xf numFmtId="0" fontId="9" fillId="32" borderId="48" xfId="0" applyFont="1" applyFill="1" applyBorder="1" applyAlignment="1">
      <alignment horizontal="center" vertical="center" shrinkToFit="1"/>
    </xf>
    <xf numFmtId="0" fontId="10" fillId="32" borderId="37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horizontal="center" vertical="center" shrinkToFit="1"/>
    </xf>
    <xf numFmtId="0" fontId="9" fillId="32" borderId="38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 shrinkToFit="1"/>
    </xf>
    <xf numFmtId="0" fontId="9" fillId="32" borderId="53" xfId="0" applyFont="1" applyFill="1" applyBorder="1" applyAlignment="1">
      <alignment vertical="center" shrinkToFit="1"/>
    </xf>
    <xf numFmtId="0" fontId="6" fillId="32" borderId="31" xfId="0" applyFont="1" applyFill="1" applyBorder="1" applyAlignment="1">
      <alignment horizontal="right" vertical="center" shrinkToFit="1"/>
    </xf>
    <xf numFmtId="0" fontId="9" fillId="32" borderId="38" xfId="0" applyFont="1" applyFill="1" applyBorder="1" applyAlignment="1">
      <alignment horizontal="left" vertical="center" shrinkToFit="1"/>
    </xf>
    <xf numFmtId="0" fontId="10" fillId="32" borderId="31" xfId="0" applyFont="1" applyFill="1" applyBorder="1" applyAlignment="1">
      <alignment horizontal="center" vertical="center" shrinkToFit="1"/>
    </xf>
    <xf numFmtId="0" fontId="8" fillId="32" borderId="31" xfId="0" applyFont="1" applyFill="1" applyBorder="1" applyAlignment="1">
      <alignment horizontal="center" vertical="center" shrinkToFit="1"/>
    </xf>
    <xf numFmtId="0" fontId="10" fillId="32" borderId="38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left" vertical="center" shrinkToFit="1"/>
    </xf>
    <xf numFmtId="0" fontId="9" fillId="32" borderId="54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vertical="center" shrinkToFit="1"/>
    </xf>
    <xf numFmtId="0" fontId="9" fillId="32" borderId="30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horizontal="center" vertical="center" shrinkToFit="1"/>
    </xf>
    <xf numFmtId="0" fontId="9" fillId="32" borderId="30" xfId="0" applyFont="1" applyFill="1" applyBorder="1" applyAlignment="1">
      <alignment horizontal="center" vertical="center" shrinkToFit="1"/>
    </xf>
    <xf numFmtId="0" fontId="10" fillId="32" borderId="31" xfId="0" applyFont="1" applyFill="1" applyBorder="1" applyAlignment="1">
      <alignment horizontal="right" vertical="center" shrinkToFit="1"/>
    </xf>
    <xf numFmtId="0" fontId="9" fillId="32" borderId="55" xfId="0" applyFont="1" applyFill="1" applyBorder="1" applyAlignment="1">
      <alignment horizontal="left" vertical="center" shrinkToFit="1"/>
    </xf>
    <xf numFmtId="0" fontId="9" fillId="32" borderId="17" xfId="0" applyFont="1" applyFill="1" applyBorder="1" applyAlignment="1">
      <alignment vertical="center" shrinkToFit="1"/>
    </xf>
    <xf numFmtId="0" fontId="9" fillId="32" borderId="30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vertical="center" shrinkToFit="1"/>
    </xf>
    <xf numFmtId="0" fontId="9" fillId="32" borderId="30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10" fillId="32" borderId="17" xfId="0" applyFont="1" applyFill="1" applyBorder="1" applyAlignment="1">
      <alignment horizontal="center" vertical="center" shrinkToFit="1"/>
    </xf>
    <xf numFmtId="0" fontId="10" fillId="32" borderId="30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17" xfId="0" applyFont="1" applyFill="1" applyBorder="1" applyAlignment="1">
      <alignment vertical="center" shrinkToFit="1"/>
    </xf>
    <xf numFmtId="0" fontId="9" fillId="32" borderId="30" xfId="0" applyFont="1" applyFill="1" applyBorder="1" applyAlignment="1">
      <alignment horizontal="center" vertical="center" shrinkToFit="1"/>
    </xf>
    <xf numFmtId="0" fontId="9" fillId="32" borderId="17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vertical="center" shrinkToFit="1"/>
    </xf>
    <xf numFmtId="0" fontId="9" fillId="32" borderId="30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37" xfId="0" applyFont="1" applyFill="1" applyBorder="1" applyAlignment="1">
      <alignment vertical="center" shrinkToFit="1"/>
    </xf>
    <xf numFmtId="0" fontId="9" fillId="32" borderId="31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horizontal="center" vertical="center" shrinkToFit="1"/>
    </xf>
    <xf numFmtId="0" fontId="9" fillId="32" borderId="30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10" fillId="32" borderId="17" xfId="0" applyFont="1" applyFill="1" applyBorder="1" applyAlignment="1">
      <alignment horizontal="center" vertical="center" shrinkToFit="1"/>
    </xf>
    <xf numFmtId="0" fontId="10" fillId="32" borderId="30" xfId="0" applyFont="1" applyFill="1" applyBorder="1" applyAlignment="1">
      <alignment horizontal="center" vertical="center" shrinkToFit="1"/>
    </xf>
    <xf numFmtId="0" fontId="10" fillId="32" borderId="30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horizontal="left" vertical="center" shrinkToFit="1"/>
    </xf>
    <xf numFmtId="0" fontId="9" fillId="32" borderId="31" xfId="0" applyFont="1" applyFill="1" applyBorder="1" applyAlignment="1">
      <alignment horizontal="left" vertical="center" shrinkToFit="1"/>
    </xf>
    <xf numFmtId="0" fontId="9" fillId="32" borderId="30" xfId="0" applyFont="1" applyFill="1" applyBorder="1" applyAlignment="1">
      <alignment horizontal="left" vertical="center" shrinkToFit="1"/>
    </xf>
    <xf numFmtId="0" fontId="10" fillId="32" borderId="16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vertical="center" shrinkToFit="1"/>
    </xf>
    <xf numFmtId="0" fontId="9" fillId="32" borderId="30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30" xfId="0" applyFont="1" applyFill="1" applyBorder="1" applyAlignment="1">
      <alignment horizontal="center" vertical="center" shrinkToFit="1"/>
    </xf>
    <xf numFmtId="0" fontId="9" fillId="32" borderId="52" xfId="0" applyFont="1" applyFill="1" applyBorder="1" applyAlignment="1">
      <alignment vertical="center" shrinkToFit="1"/>
    </xf>
    <xf numFmtId="0" fontId="9" fillId="32" borderId="30" xfId="0" applyFont="1" applyFill="1" applyBorder="1" applyAlignment="1">
      <alignment horizontal="left" vertical="center" shrinkToFit="1"/>
    </xf>
    <xf numFmtId="0" fontId="9" fillId="32" borderId="15" xfId="0" applyFont="1" applyFill="1" applyBorder="1" applyAlignment="1">
      <alignment horizontal="center" vertical="center" shrinkToFit="1"/>
    </xf>
    <xf numFmtId="0" fontId="9" fillId="32" borderId="56" xfId="0" applyFont="1" applyFill="1" applyBorder="1" applyAlignment="1">
      <alignment vertical="center" shrinkToFit="1"/>
    </xf>
    <xf numFmtId="0" fontId="9" fillId="32" borderId="39" xfId="0" applyFont="1" applyFill="1" applyBorder="1" applyAlignment="1">
      <alignment vertical="center" shrinkToFit="1"/>
    </xf>
    <xf numFmtId="0" fontId="9" fillId="32" borderId="56" xfId="0" applyFont="1" applyFill="1" applyBorder="1" applyAlignment="1">
      <alignment horizontal="left" vertical="center" shrinkToFit="1"/>
    </xf>
    <xf numFmtId="0" fontId="9" fillId="32" borderId="49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horizontal="left" shrinkToFit="1"/>
    </xf>
    <xf numFmtId="0" fontId="9" fillId="32" borderId="37" xfId="0" applyFont="1" applyFill="1" applyBorder="1" applyAlignment="1">
      <alignment horizontal="left" shrinkToFit="1"/>
    </xf>
    <xf numFmtId="0" fontId="9" fillId="32" borderId="17" xfId="0" applyFont="1" applyFill="1" applyBorder="1" applyAlignment="1">
      <alignment horizontal="right" vertical="center" shrinkToFit="1"/>
    </xf>
    <xf numFmtId="0" fontId="9" fillId="32" borderId="30" xfId="0" applyFont="1" applyFill="1" applyBorder="1" applyAlignment="1">
      <alignment horizontal="right" vertical="center" shrinkToFit="1"/>
    </xf>
    <xf numFmtId="0" fontId="9" fillId="32" borderId="31" xfId="0" applyFont="1" applyFill="1" applyBorder="1" applyAlignment="1">
      <alignment horizontal="right" vertical="center" shrinkToFit="1"/>
    </xf>
    <xf numFmtId="0" fontId="10" fillId="32" borderId="56" xfId="0" applyFont="1" applyFill="1" applyBorder="1" applyAlignment="1">
      <alignment vertical="center" shrinkToFit="1"/>
    </xf>
    <xf numFmtId="0" fontId="10" fillId="32" borderId="56" xfId="0" applyFont="1" applyFill="1" applyBorder="1" applyAlignment="1">
      <alignment horizontal="center" vertical="center" shrinkToFit="1"/>
    </xf>
    <xf numFmtId="0" fontId="10" fillId="32" borderId="41" xfId="0" applyFont="1" applyFill="1" applyBorder="1" applyAlignment="1">
      <alignment vertical="center" shrinkToFit="1"/>
    </xf>
    <xf numFmtId="0" fontId="9" fillId="32" borderId="51" xfId="0" applyFont="1" applyFill="1" applyBorder="1" applyAlignment="1">
      <alignment vertical="center" shrinkToFit="1"/>
    </xf>
    <xf numFmtId="0" fontId="16" fillId="32" borderId="11" xfId="0" applyFont="1" applyFill="1" applyBorder="1" applyAlignment="1">
      <alignment vertical="center" shrinkToFit="1"/>
    </xf>
    <xf numFmtId="0" fontId="16" fillId="32" borderId="16" xfId="0" applyFont="1" applyFill="1" applyBorder="1" applyAlignment="1">
      <alignment vertical="center" shrinkToFit="1"/>
    </xf>
    <xf numFmtId="0" fontId="16" fillId="32" borderId="16" xfId="0" applyFont="1" applyFill="1" applyBorder="1" applyAlignment="1">
      <alignment horizontal="left" vertical="center" shrinkToFit="1"/>
    </xf>
    <xf numFmtId="0" fontId="16" fillId="32" borderId="26" xfId="0" applyFont="1" applyFill="1" applyBorder="1" applyAlignment="1">
      <alignment vertical="center" shrinkToFit="1"/>
    </xf>
    <xf numFmtId="0" fontId="16" fillId="32" borderId="17" xfId="0" applyFont="1" applyFill="1" applyBorder="1" applyAlignment="1">
      <alignment vertical="center" shrinkToFit="1"/>
    </xf>
    <xf numFmtId="0" fontId="16" fillId="32" borderId="17" xfId="0" applyFont="1" applyFill="1" applyBorder="1" applyAlignment="1">
      <alignment horizontal="left" vertical="center" shrinkToFit="1"/>
    </xf>
    <xf numFmtId="0" fontId="17" fillId="32" borderId="45" xfId="0" applyFont="1" applyFill="1" applyBorder="1" applyAlignment="1">
      <alignment vertical="center" shrinkToFit="1"/>
    </xf>
    <xf numFmtId="0" fontId="17" fillId="32" borderId="11" xfId="0" applyFont="1" applyFill="1" applyBorder="1" applyAlignment="1">
      <alignment vertical="center" shrinkToFit="1"/>
    </xf>
    <xf numFmtId="0" fontId="16" fillId="32" borderId="16" xfId="0" applyFont="1" applyFill="1" applyBorder="1" applyAlignment="1">
      <alignment vertical="center" wrapText="1" shrinkToFit="1"/>
    </xf>
    <xf numFmtId="0" fontId="16" fillId="32" borderId="11" xfId="0" applyFont="1" applyFill="1" applyBorder="1" applyAlignment="1">
      <alignment horizontal="left" vertical="center" shrinkToFit="1"/>
    </xf>
    <xf numFmtId="0" fontId="16" fillId="32" borderId="10" xfId="0" applyFont="1" applyFill="1" applyBorder="1" applyAlignment="1">
      <alignment vertical="center" shrinkToFit="1"/>
    </xf>
    <xf numFmtId="0" fontId="16" fillId="32" borderId="12" xfId="0" applyFont="1" applyFill="1" applyBorder="1" applyAlignment="1">
      <alignment horizontal="left" vertical="center" shrinkToFit="1"/>
    </xf>
    <xf numFmtId="0" fontId="9" fillId="32" borderId="45" xfId="0" applyFont="1" applyFill="1" applyBorder="1" applyAlignment="1">
      <alignment horizontal="left" vertical="center" wrapText="1" shrinkToFit="1"/>
    </xf>
    <xf numFmtId="0" fontId="16" fillId="32" borderId="15" xfId="0" applyFont="1" applyFill="1" applyBorder="1" applyAlignment="1">
      <alignment vertical="center" shrinkToFit="1"/>
    </xf>
    <xf numFmtId="0" fontId="16" fillId="32" borderId="10" xfId="0" applyFont="1" applyFill="1" applyBorder="1" applyAlignment="1">
      <alignment horizontal="left" vertical="center" shrinkToFit="1"/>
    </xf>
    <xf numFmtId="0" fontId="16" fillId="32" borderId="12" xfId="0" applyFont="1" applyFill="1" applyBorder="1" applyAlignment="1">
      <alignment vertical="center" shrinkToFit="1"/>
    </xf>
    <xf numFmtId="0" fontId="16" fillId="32" borderId="31" xfId="0" applyFont="1" applyFill="1" applyBorder="1" applyAlignment="1">
      <alignment horizontal="left" vertical="center" shrinkToFit="1"/>
    </xf>
    <xf numFmtId="0" fontId="16" fillId="32" borderId="18" xfId="0" applyFont="1" applyFill="1" applyBorder="1" applyAlignment="1">
      <alignment horizontal="left" vertical="center" wrapText="1" shrinkToFit="1"/>
    </xf>
    <xf numFmtId="0" fontId="9" fillId="32" borderId="17" xfId="0" applyFont="1" applyFill="1" applyBorder="1" applyAlignment="1">
      <alignment horizontal="left" vertical="center" shrinkToFit="1"/>
    </xf>
    <xf numFmtId="0" fontId="9" fillId="32" borderId="30" xfId="0" applyFont="1" applyFill="1" applyBorder="1" applyAlignment="1">
      <alignment horizontal="left" vertical="center" shrinkToFit="1"/>
    </xf>
    <xf numFmtId="0" fontId="16" fillId="32" borderId="31" xfId="0" applyFont="1" applyFill="1" applyBorder="1" applyAlignment="1">
      <alignment horizontal="center" vertical="center" shrinkToFit="1"/>
    </xf>
    <xf numFmtId="0" fontId="16" fillId="32" borderId="17" xfId="0" applyFont="1" applyFill="1" applyBorder="1" applyAlignment="1">
      <alignment horizontal="center" vertical="center" shrinkToFit="1"/>
    </xf>
    <xf numFmtId="0" fontId="12" fillId="32" borderId="17" xfId="0" applyFont="1" applyFill="1" applyBorder="1" applyAlignment="1">
      <alignment horizontal="left" vertical="center" shrinkToFit="1"/>
    </xf>
    <xf numFmtId="0" fontId="19" fillId="32" borderId="11" xfId="0" applyFont="1" applyFill="1" applyBorder="1" applyAlignment="1">
      <alignment vertical="center"/>
    </xf>
    <xf numFmtId="0" fontId="12" fillId="32" borderId="11" xfId="0" applyFont="1" applyFill="1" applyBorder="1" applyAlignment="1">
      <alignment vertical="center" wrapText="1"/>
    </xf>
    <xf numFmtId="0" fontId="12" fillId="32" borderId="30" xfId="0" applyFont="1" applyFill="1" applyBorder="1" applyAlignment="1">
      <alignment vertical="center" shrinkToFit="1"/>
    </xf>
    <xf numFmtId="0" fontId="16" fillId="32" borderId="13" xfId="0" applyFont="1" applyFill="1" applyBorder="1" applyAlignment="1">
      <alignment vertical="center" shrinkToFit="1"/>
    </xf>
    <xf numFmtId="0" fontId="19" fillId="32" borderId="17" xfId="0" applyFont="1" applyFill="1" applyBorder="1" applyAlignment="1">
      <alignment horizontal="left" vertical="center" shrinkToFit="1"/>
    </xf>
    <xf numFmtId="0" fontId="19" fillId="32" borderId="17" xfId="0" applyFont="1" applyFill="1" applyBorder="1" applyAlignment="1">
      <alignment vertical="center"/>
    </xf>
    <xf numFmtId="0" fontId="58" fillId="32" borderId="17" xfId="0" applyFont="1" applyFill="1" applyBorder="1" applyAlignment="1">
      <alignment horizontal="left" vertical="center" shrinkToFit="1"/>
    </xf>
    <xf numFmtId="0" fontId="59" fillId="32" borderId="17" xfId="0" applyFont="1" applyFill="1" applyBorder="1" applyAlignment="1">
      <alignment horizontal="left" vertical="center" shrinkToFit="1"/>
    </xf>
    <xf numFmtId="0" fontId="19" fillId="32" borderId="17" xfId="0" applyFont="1" applyFill="1" applyBorder="1" applyAlignment="1">
      <alignment horizontal="right" vertical="center"/>
    </xf>
    <xf numFmtId="0" fontId="19" fillId="32" borderId="14" xfId="0" applyFont="1" applyFill="1" applyBorder="1" applyAlignment="1">
      <alignment horizontal="center" vertical="center" shrinkToFit="1"/>
    </xf>
    <xf numFmtId="0" fontId="60" fillId="32" borderId="17" xfId="0" applyFont="1" applyFill="1" applyBorder="1" applyAlignment="1">
      <alignment horizontal="left" vertical="center" shrinkToFit="1"/>
    </xf>
    <xf numFmtId="0" fontId="12" fillId="32" borderId="11" xfId="0" applyFont="1" applyFill="1" applyBorder="1" applyAlignment="1">
      <alignment vertical="center" shrinkToFit="1"/>
    </xf>
    <xf numFmtId="0" fontId="59" fillId="32" borderId="14" xfId="0" applyFont="1" applyFill="1" applyBorder="1" applyAlignment="1">
      <alignment horizontal="center" vertical="center" shrinkToFit="1"/>
    </xf>
    <xf numFmtId="0" fontId="16" fillId="32" borderId="17" xfId="0" applyFont="1" applyFill="1" applyBorder="1" applyAlignment="1">
      <alignment vertical="center" shrinkToFit="1"/>
    </xf>
    <xf numFmtId="0" fontId="9" fillId="32" borderId="12" xfId="0" applyFont="1" applyFill="1" applyBorder="1" applyAlignment="1">
      <alignment horizontal="left" vertical="center" wrapText="1" shrinkToFit="1"/>
    </xf>
    <xf numFmtId="0" fontId="16" fillId="32" borderId="17" xfId="0" applyFont="1" applyFill="1" applyBorder="1" applyAlignment="1">
      <alignment horizontal="left" vertical="center" wrapText="1" shrinkToFit="1"/>
    </xf>
    <xf numFmtId="0" fontId="16" fillId="32" borderId="14" xfId="0" applyFont="1" applyFill="1" applyBorder="1" applyAlignment="1">
      <alignment horizontal="left" vertical="center" shrinkToFit="1"/>
    </xf>
    <xf numFmtId="20" fontId="9" fillId="32" borderId="14" xfId="0" applyNumberFormat="1" applyFont="1" applyFill="1" applyBorder="1" applyAlignment="1">
      <alignment horizontal="left" vertical="center" shrinkToFit="1"/>
    </xf>
    <xf numFmtId="0" fontId="6" fillId="32" borderId="17" xfId="0" applyFont="1" applyFill="1" applyBorder="1" applyAlignment="1">
      <alignment horizontal="left" vertical="center" shrinkToFit="1"/>
    </xf>
    <xf numFmtId="0" fontId="16" fillId="32" borderId="17" xfId="0" applyFont="1" applyFill="1" applyBorder="1" applyAlignment="1">
      <alignment vertical="center" shrinkToFit="1"/>
    </xf>
    <xf numFmtId="0" fontId="16" fillId="32" borderId="55" xfId="0" applyFont="1" applyFill="1" applyBorder="1" applyAlignment="1">
      <alignment horizontal="left" vertical="center" wrapText="1" shrinkToFit="1"/>
    </xf>
    <xf numFmtId="0" fontId="16" fillId="32" borderId="45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vertical="center" wrapText="1" shrinkToFit="1"/>
    </xf>
    <xf numFmtId="0" fontId="9" fillId="32" borderId="17" xfId="0" applyFont="1" applyFill="1" applyBorder="1" applyAlignment="1">
      <alignment horizontal="left" vertical="center" shrinkToFit="1"/>
    </xf>
    <xf numFmtId="0" fontId="9" fillId="32" borderId="29" xfId="0" applyFont="1" applyFill="1" applyBorder="1" applyAlignment="1">
      <alignment horizontal="left" vertical="center" shrinkToFit="1"/>
    </xf>
    <xf numFmtId="0" fontId="20" fillId="32" borderId="17" xfId="0" applyFont="1" applyFill="1" applyBorder="1" applyAlignment="1">
      <alignment horizontal="left" vertical="center" shrinkToFit="1"/>
    </xf>
    <xf numFmtId="0" fontId="16" fillId="32" borderId="53" xfId="0" applyFont="1" applyFill="1" applyBorder="1" applyAlignment="1">
      <alignment vertical="center" shrinkToFit="1"/>
    </xf>
    <xf numFmtId="0" fontId="16" fillId="32" borderId="10" xfId="0" applyFont="1" applyFill="1" applyBorder="1" applyAlignment="1">
      <alignment vertical="center" wrapText="1" shrinkToFit="1"/>
    </xf>
    <xf numFmtId="0" fontId="6" fillId="32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vertical="center"/>
    </xf>
    <xf numFmtId="0" fontId="16" fillId="32" borderId="30" xfId="0" applyFont="1" applyFill="1" applyBorder="1" applyAlignment="1">
      <alignment horizontal="left" vertical="center"/>
    </xf>
    <xf numFmtId="0" fontId="9" fillId="32" borderId="30" xfId="0" applyFont="1" applyFill="1" applyBorder="1" applyAlignment="1">
      <alignment vertical="center" shrinkToFit="1"/>
    </xf>
    <xf numFmtId="0" fontId="16" fillId="32" borderId="17" xfId="0" applyFont="1" applyFill="1" applyBorder="1" applyAlignment="1">
      <alignment vertical="center" shrinkToFit="1"/>
    </xf>
    <xf numFmtId="0" fontId="16" fillId="32" borderId="17" xfId="0" applyFont="1" applyFill="1" applyBorder="1" applyAlignment="1">
      <alignment vertical="center" shrinkToFit="1"/>
    </xf>
    <xf numFmtId="0" fontId="10" fillId="32" borderId="30" xfId="0" applyFont="1" applyFill="1" applyBorder="1" applyAlignment="1">
      <alignment horizontal="center" vertical="center" shrinkToFit="1"/>
    </xf>
    <xf numFmtId="0" fontId="16" fillId="32" borderId="17" xfId="0" applyFont="1" applyFill="1" applyBorder="1" applyAlignment="1">
      <alignment horizontal="left" vertical="center" shrinkToFit="1"/>
    </xf>
    <xf numFmtId="0" fontId="9" fillId="32" borderId="15" xfId="0" applyFont="1" applyFill="1" applyBorder="1" applyAlignment="1">
      <alignment horizontal="left" vertical="center" shrinkToFit="1"/>
    </xf>
    <xf numFmtId="0" fontId="9" fillId="32" borderId="17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horizontal="left" vertical="center" shrinkToFit="1"/>
    </xf>
    <xf numFmtId="0" fontId="21" fillId="32" borderId="17" xfId="0" applyFont="1" applyFill="1" applyBorder="1" applyAlignment="1">
      <alignment horizontal="left" vertical="center" shrinkToFit="1"/>
    </xf>
    <xf numFmtId="0" fontId="16" fillId="32" borderId="17" xfId="0" applyFont="1" applyFill="1" applyBorder="1" applyAlignment="1">
      <alignment vertical="center" shrinkToFit="1"/>
    </xf>
    <xf numFmtId="0" fontId="16" fillId="32" borderId="13" xfId="0" applyFont="1" applyFill="1" applyBorder="1" applyAlignment="1">
      <alignment horizontal="left" vertical="center" shrinkToFit="1"/>
    </xf>
    <xf numFmtId="0" fontId="12" fillId="32" borderId="11" xfId="0" applyFont="1" applyFill="1" applyBorder="1" applyAlignment="1">
      <alignment horizontal="left" vertical="center" shrinkToFit="1"/>
    </xf>
    <xf numFmtId="0" fontId="6" fillId="32" borderId="30" xfId="0" applyFont="1" applyFill="1" applyBorder="1" applyAlignment="1">
      <alignment horizontal="center" vertical="center" shrinkToFit="1"/>
    </xf>
    <xf numFmtId="0" fontId="16" fillId="32" borderId="17" xfId="0" applyFont="1" applyFill="1" applyBorder="1" applyAlignment="1">
      <alignment horizontal="left" vertical="center" shrinkToFit="1"/>
    </xf>
    <xf numFmtId="0" fontId="10" fillId="32" borderId="30" xfId="0" applyFont="1" applyFill="1" applyBorder="1" applyAlignment="1">
      <alignment horizontal="center" vertical="center" shrinkToFit="1"/>
    </xf>
    <xf numFmtId="0" fontId="10" fillId="32" borderId="17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horizontal="left" vertical="center" shrinkToFit="1"/>
    </xf>
    <xf numFmtId="0" fontId="10" fillId="32" borderId="45" xfId="0" applyFont="1" applyFill="1" applyBorder="1" applyAlignment="1">
      <alignment vertical="center" wrapText="1" shrinkToFit="1"/>
    </xf>
    <xf numFmtId="0" fontId="7" fillId="32" borderId="36" xfId="0" applyFont="1" applyFill="1" applyBorder="1" applyAlignment="1">
      <alignment horizontal="center" vertical="center" shrinkToFit="1"/>
    </xf>
    <xf numFmtId="176" fontId="8" fillId="32" borderId="57" xfId="0" applyNumberFormat="1" applyFont="1" applyFill="1" applyBorder="1" applyAlignment="1">
      <alignment horizontal="center" vertical="center"/>
    </xf>
    <xf numFmtId="176" fontId="8" fillId="32" borderId="35" xfId="0" applyNumberFormat="1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vertical="center" shrinkToFit="1"/>
    </xf>
    <xf numFmtId="0" fontId="9" fillId="32" borderId="30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37" xfId="0" applyFont="1" applyFill="1" applyBorder="1" applyAlignment="1">
      <alignment vertical="center" shrinkToFit="1"/>
    </xf>
    <xf numFmtId="176" fontId="8" fillId="32" borderId="58" xfId="0" applyNumberFormat="1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vertical="center" shrinkToFit="1"/>
    </xf>
    <xf numFmtId="0" fontId="9" fillId="32" borderId="39" xfId="0" applyFont="1" applyFill="1" applyBorder="1" applyAlignment="1">
      <alignment vertical="center" shrinkToFit="1"/>
    </xf>
    <xf numFmtId="176" fontId="8" fillId="32" borderId="33" xfId="0" applyNumberFormat="1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vertical="center" shrinkToFit="1"/>
    </xf>
    <xf numFmtId="0" fontId="16" fillId="32" borderId="30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30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37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vertical="center" wrapText="1" shrinkToFit="1"/>
    </xf>
    <xf numFmtId="0" fontId="9" fillId="32" borderId="34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9" fillId="32" borderId="17" xfId="0" applyFont="1" applyFill="1" applyBorder="1" applyAlignment="1">
      <alignment vertical="center" wrapText="1" shrinkToFit="1"/>
    </xf>
    <xf numFmtId="0" fontId="9" fillId="32" borderId="30" xfId="0" applyFont="1" applyFill="1" applyBorder="1" applyAlignment="1">
      <alignment vertical="center" wrapText="1" shrinkToFit="1"/>
    </xf>
    <xf numFmtId="0" fontId="9" fillId="32" borderId="16" xfId="0" applyFont="1" applyFill="1" applyBorder="1" applyAlignment="1">
      <alignment horizontal="left" vertical="center" wrapText="1" shrinkToFit="1"/>
    </xf>
    <xf numFmtId="0" fontId="9" fillId="32" borderId="28" xfId="0" applyFont="1" applyFill="1" applyBorder="1" applyAlignment="1">
      <alignment horizontal="left" vertical="center" shrinkToFit="1"/>
    </xf>
    <xf numFmtId="176" fontId="8" fillId="32" borderId="59" xfId="0" applyNumberFormat="1" applyFont="1" applyFill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9" fillId="32" borderId="60" xfId="0" applyFont="1" applyFill="1" applyBorder="1" applyAlignment="1">
      <alignment vertical="center" shrinkToFit="1"/>
    </xf>
    <xf numFmtId="0" fontId="9" fillId="32" borderId="52" xfId="0" applyFont="1" applyFill="1" applyBorder="1" applyAlignment="1">
      <alignment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16" fillId="32" borderId="17" xfId="0" applyFont="1" applyFill="1" applyBorder="1" applyAlignment="1">
      <alignment horizontal="left" vertical="center" shrinkToFit="1"/>
    </xf>
    <xf numFmtId="0" fontId="9" fillId="32" borderId="30" xfId="0" applyFont="1" applyFill="1" applyBorder="1" applyAlignment="1">
      <alignment horizontal="left" vertical="center" shrinkToFit="1"/>
    </xf>
    <xf numFmtId="0" fontId="9" fillId="32" borderId="29" xfId="0" applyFont="1" applyFill="1" applyBorder="1" applyAlignment="1">
      <alignment vertical="center" shrinkToFit="1"/>
    </xf>
    <xf numFmtId="0" fontId="10" fillId="32" borderId="17" xfId="0" applyFont="1" applyFill="1" applyBorder="1" applyAlignment="1">
      <alignment horizontal="center" vertical="center" shrinkToFit="1"/>
    </xf>
    <xf numFmtId="0" fontId="10" fillId="32" borderId="30" xfId="0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horizontal="left" vertical="center" shrinkToFit="1"/>
    </xf>
    <xf numFmtId="0" fontId="9" fillId="32" borderId="37" xfId="0" applyFont="1" applyFill="1" applyBorder="1" applyAlignment="1">
      <alignment horizontal="left" vertical="center" shrinkToFit="1"/>
    </xf>
    <xf numFmtId="0" fontId="10" fillId="32" borderId="17" xfId="0" applyFont="1" applyFill="1" applyBorder="1" applyAlignment="1">
      <alignment vertical="center" shrinkToFit="1"/>
    </xf>
    <xf numFmtId="0" fontId="10" fillId="32" borderId="31" xfId="0" applyFont="1" applyFill="1" applyBorder="1" applyAlignment="1">
      <alignment vertical="center" shrinkToFit="1"/>
    </xf>
    <xf numFmtId="0" fontId="9" fillId="32" borderId="17" xfId="0" applyFont="1" applyFill="1" applyBorder="1" applyAlignment="1">
      <alignment horizontal="left" vertical="center" shrinkToFit="1"/>
    </xf>
    <xf numFmtId="0" fontId="10" fillId="32" borderId="31" xfId="0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horizontal="center" vertical="center" shrinkToFit="1"/>
    </xf>
    <xf numFmtId="0" fontId="16" fillId="32" borderId="17" xfId="0" applyFont="1" applyFill="1" applyBorder="1" applyAlignment="1">
      <alignment vertical="center" wrapText="1" shrinkToFit="1"/>
    </xf>
    <xf numFmtId="0" fontId="9" fillId="32" borderId="38" xfId="0" applyFont="1" applyFill="1" applyBorder="1" applyAlignment="1">
      <alignment vertical="center" shrinkToFit="1"/>
    </xf>
    <xf numFmtId="0" fontId="9" fillId="32" borderId="31" xfId="0" applyFont="1" applyFill="1" applyBorder="1" applyAlignment="1">
      <alignment vertical="center" shrinkToFit="1"/>
    </xf>
    <xf numFmtId="0" fontId="10" fillId="32" borderId="30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horizontal="left" vertical="center" shrinkToFit="1"/>
    </xf>
    <xf numFmtId="0" fontId="16" fillId="32" borderId="17" xfId="0" applyFont="1" applyFill="1" applyBorder="1" applyAlignment="1">
      <alignment horizontal="left" vertical="center" wrapText="1" shrinkToFit="1"/>
    </xf>
    <xf numFmtId="0" fontId="6" fillId="32" borderId="30" xfId="0" applyFont="1" applyFill="1" applyBorder="1" applyAlignment="1">
      <alignment horizontal="left" vertical="center" wrapText="1" shrinkToFit="1"/>
    </xf>
    <xf numFmtId="0" fontId="9" fillId="32" borderId="45" xfId="0" applyFont="1" applyFill="1" applyBorder="1" applyAlignment="1">
      <alignment horizontal="center" vertical="center" shrinkToFit="1"/>
    </xf>
    <xf numFmtId="0" fontId="9" fillId="32" borderId="3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54</xdr:row>
      <xdr:rowOff>9525</xdr:rowOff>
    </xdr:from>
    <xdr:to>
      <xdr:col>13</xdr:col>
      <xdr:colOff>38100</xdr:colOff>
      <xdr:row>54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76200</xdr:rowOff>
    </xdr:from>
    <xdr:to>
      <xdr:col>0</xdr:col>
      <xdr:colOff>409575</xdr:colOff>
      <xdr:row>32</xdr:row>
      <xdr:rowOff>428625</xdr:rowOff>
    </xdr:to>
    <xdr:sp>
      <xdr:nvSpPr>
        <xdr:cNvPr id="2" name="円/楕円 1"/>
        <xdr:cNvSpPr>
          <a:spLocks/>
        </xdr:cNvSpPr>
      </xdr:nvSpPr>
      <xdr:spPr>
        <a:xfrm>
          <a:off x="38100" y="15954375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76200</xdr:rowOff>
    </xdr:from>
    <xdr:to>
      <xdr:col>0</xdr:col>
      <xdr:colOff>390525</xdr:colOff>
      <xdr:row>33</xdr:row>
      <xdr:rowOff>428625</xdr:rowOff>
    </xdr:to>
    <xdr:sp>
      <xdr:nvSpPr>
        <xdr:cNvPr id="3" name="円/楕円 23"/>
        <xdr:cNvSpPr>
          <a:spLocks/>
        </xdr:cNvSpPr>
      </xdr:nvSpPr>
      <xdr:spPr>
        <a:xfrm>
          <a:off x="38100" y="164877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26</xdr:row>
      <xdr:rowOff>276225</xdr:rowOff>
    </xdr:from>
    <xdr:to>
      <xdr:col>10</xdr:col>
      <xdr:colOff>1447800</xdr:colOff>
      <xdr:row>26</xdr:row>
      <xdr:rowOff>276225</xdr:rowOff>
    </xdr:to>
    <xdr:sp>
      <xdr:nvSpPr>
        <xdr:cNvPr id="4" name="Line 45"/>
        <xdr:cNvSpPr>
          <a:spLocks/>
        </xdr:cNvSpPr>
      </xdr:nvSpPr>
      <xdr:spPr>
        <a:xfrm flipV="1">
          <a:off x="3152775" y="129540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4</xdr:row>
      <xdr:rowOff>276225</xdr:rowOff>
    </xdr:from>
    <xdr:to>
      <xdr:col>10</xdr:col>
      <xdr:colOff>1447800</xdr:colOff>
      <xdr:row>4</xdr:row>
      <xdr:rowOff>276225</xdr:rowOff>
    </xdr:to>
    <xdr:sp>
      <xdr:nvSpPr>
        <xdr:cNvPr id="5" name="Line 45"/>
        <xdr:cNvSpPr>
          <a:spLocks/>
        </xdr:cNvSpPr>
      </xdr:nvSpPr>
      <xdr:spPr>
        <a:xfrm flipV="1">
          <a:off x="3152775" y="17526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11</xdr:row>
      <xdr:rowOff>276225</xdr:rowOff>
    </xdr:from>
    <xdr:to>
      <xdr:col>10</xdr:col>
      <xdr:colOff>1447800</xdr:colOff>
      <xdr:row>11</xdr:row>
      <xdr:rowOff>276225</xdr:rowOff>
    </xdr:to>
    <xdr:sp>
      <xdr:nvSpPr>
        <xdr:cNvPr id="6" name="Line 45"/>
        <xdr:cNvSpPr>
          <a:spLocks/>
        </xdr:cNvSpPr>
      </xdr:nvSpPr>
      <xdr:spPr>
        <a:xfrm flipV="1">
          <a:off x="3152775" y="54864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18</xdr:row>
      <xdr:rowOff>276225</xdr:rowOff>
    </xdr:from>
    <xdr:to>
      <xdr:col>10</xdr:col>
      <xdr:colOff>1447800</xdr:colOff>
      <xdr:row>18</xdr:row>
      <xdr:rowOff>276225</xdr:rowOff>
    </xdr:to>
    <xdr:sp>
      <xdr:nvSpPr>
        <xdr:cNvPr id="7" name="Line 45"/>
        <xdr:cNvSpPr>
          <a:spLocks/>
        </xdr:cNvSpPr>
      </xdr:nvSpPr>
      <xdr:spPr>
        <a:xfrm flipV="1">
          <a:off x="3152775" y="92202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30</xdr:row>
      <xdr:rowOff>438150</xdr:rowOff>
    </xdr:from>
    <xdr:to>
      <xdr:col>2</xdr:col>
      <xdr:colOff>228600</xdr:colOff>
      <xdr:row>32</xdr:row>
      <xdr:rowOff>476250</xdr:rowOff>
    </xdr:to>
    <xdr:sp>
      <xdr:nvSpPr>
        <xdr:cNvPr id="8" name="Line 131"/>
        <xdr:cNvSpPr>
          <a:spLocks/>
        </xdr:cNvSpPr>
      </xdr:nvSpPr>
      <xdr:spPr>
        <a:xfrm>
          <a:off x="1085850" y="152495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8</xdr:row>
      <xdr:rowOff>457200</xdr:rowOff>
    </xdr:from>
    <xdr:to>
      <xdr:col>2</xdr:col>
      <xdr:colOff>209550</xdr:colOff>
      <xdr:row>10</xdr:row>
      <xdr:rowOff>19050</xdr:rowOff>
    </xdr:to>
    <xdr:sp>
      <xdr:nvSpPr>
        <xdr:cNvPr id="9" name="Line 131"/>
        <xdr:cNvSpPr>
          <a:spLocks/>
        </xdr:cNvSpPr>
      </xdr:nvSpPr>
      <xdr:spPr>
        <a:xfrm>
          <a:off x="1066800" y="40671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22</xdr:row>
      <xdr:rowOff>390525</xdr:rowOff>
    </xdr:from>
    <xdr:to>
      <xdr:col>8</xdr:col>
      <xdr:colOff>352425</xdr:colOff>
      <xdr:row>23</xdr:row>
      <xdr:rowOff>161925</xdr:rowOff>
    </xdr:to>
    <xdr:sp>
      <xdr:nvSpPr>
        <xdr:cNvPr id="10" name="直線矢印コネクタ 2"/>
        <xdr:cNvSpPr>
          <a:spLocks/>
        </xdr:cNvSpPr>
      </xdr:nvSpPr>
      <xdr:spPr>
        <a:xfrm flipH="1">
          <a:off x="18488025" y="11468100"/>
          <a:ext cx="95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60</xdr:row>
      <xdr:rowOff>9525</xdr:rowOff>
    </xdr:from>
    <xdr:to>
      <xdr:col>13</xdr:col>
      <xdr:colOff>38100</xdr:colOff>
      <xdr:row>60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1104900</xdr:colOff>
      <xdr:row>41</xdr:row>
      <xdr:rowOff>247650</xdr:rowOff>
    </xdr:from>
    <xdr:to>
      <xdr:col>2</xdr:col>
      <xdr:colOff>1104900</xdr:colOff>
      <xdr:row>42</xdr:row>
      <xdr:rowOff>209550</xdr:rowOff>
    </xdr:to>
    <xdr:sp>
      <xdr:nvSpPr>
        <xdr:cNvPr id="2" name="Line 131"/>
        <xdr:cNvSpPr>
          <a:spLocks/>
        </xdr:cNvSpPr>
      </xdr:nvSpPr>
      <xdr:spPr>
        <a:xfrm>
          <a:off x="1962150" y="177260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41</xdr:row>
      <xdr:rowOff>161925</xdr:rowOff>
    </xdr:from>
    <xdr:to>
      <xdr:col>2</xdr:col>
      <xdr:colOff>542925</xdr:colOff>
      <xdr:row>42</xdr:row>
      <xdr:rowOff>295275</xdr:rowOff>
    </xdr:to>
    <xdr:sp>
      <xdr:nvSpPr>
        <xdr:cNvPr id="3" name="Line 143"/>
        <xdr:cNvSpPr>
          <a:spLocks/>
        </xdr:cNvSpPr>
      </xdr:nvSpPr>
      <xdr:spPr>
        <a:xfrm>
          <a:off x="1400175" y="1764030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76200</xdr:rowOff>
    </xdr:from>
    <xdr:to>
      <xdr:col>0</xdr:col>
      <xdr:colOff>390525</xdr:colOff>
      <xdr:row>19</xdr:row>
      <xdr:rowOff>428625</xdr:rowOff>
    </xdr:to>
    <xdr:sp>
      <xdr:nvSpPr>
        <xdr:cNvPr id="4" name="円/楕円 23"/>
        <xdr:cNvSpPr>
          <a:spLocks/>
        </xdr:cNvSpPr>
      </xdr:nvSpPr>
      <xdr:spPr>
        <a:xfrm>
          <a:off x="38100" y="79533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114300</xdr:rowOff>
    </xdr:from>
    <xdr:to>
      <xdr:col>0</xdr:col>
      <xdr:colOff>409575</xdr:colOff>
      <xdr:row>3</xdr:row>
      <xdr:rowOff>466725</xdr:rowOff>
    </xdr:to>
    <xdr:sp>
      <xdr:nvSpPr>
        <xdr:cNvPr id="5" name="円/楕円 23"/>
        <xdr:cNvSpPr>
          <a:spLocks/>
        </xdr:cNvSpPr>
      </xdr:nvSpPr>
      <xdr:spPr>
        <a:xfrm>
          <a:off x="57150" y="10572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1790700</xdr:colOff>
      <xdr:row>3</xdr:row>
      <xdr:rowOff>438150</xdr:rowOff>
    </xdr:from>
    <xdr:to>
      <xdr:col>2</xdr:col>
      <xdr:colOff>1790700</xdr:colOff>
      <xdr:row>5</xdr:row>
      <xdr:rowOff>457200</xdr:rowOff>
    </xdr:to>
    <xdr:sp>
      <xdr:nvSpPr>
        <xdr:cNvPr id="6" name="Line 145"/>
        <xdr:cNvSpPr>
          <a:spLocks/>
        </xdr:cNvSpPr>
      </xdr:nvSpPr>
      <xdr:spPr>
        <a:xfrm>
          <a:off x="2647950" y="13811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1790700</xdr:colOff>
      <xdr:row>3</xdr:row>
      <xdr:rowOff>438150</xdr:rowOff>
    </xdr:from>
    <xdr:to>
      <xdr:col>3</xdr:col>
      <xdr:colOff>1790700</xdr:colOff>
      <xdr:row>5</xdr:row>
      <xdr:rowOff>457200</xdr:rowOff>
    </xdr:to>
    <xdr:sp>
      <xdr:nvSpPr>
        <xdr:cNvPr id="7" name="Line 145"/>
        <xdr:cNvSpPr>
          <a:spLocks/>
        </xdr:cNvSpPr>
      </xdr:nvSpPr>
      <xdr:spPr>
        <a:xfrm>
          <a:off x="6229350" y="13811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1790700</xdr:colOff>
      <xdr:row>3</xdr:row>
      <xdr:rowOff>438150</xdr:rowOff>
    </xdr:from>
    <xdr:to>
      <xdr:col>4</xdr:col>
      <xdr:colOff>1790700</xdr:colOff>
      <xdr:row>5</xdr:row>
      <xdr:rowOff>457200</xdr:rowOff>
    </xdr:to>
    <xdr:sp>
      <xdr:nvSpPr>
        <xdr:cNvPr id="8" name="Line 145"/>
        <xdr:cNvSpPr>
          <a:spLocks/>
        </xdr:cNvSpPr>
      </xdr:nvSpPr>
      <xdr:spPr>
        <a:xfrm>
          <a:off x="9810750" y="13811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1123950</xdr:colOff>
      <xdr:row>3</xdr:row>
      <xdr:rowOff>457200</xdr:rowOff>
    </xdr:from>
    <xdr:to>
      <xdr:col>5</xdr:col>
      <xdr:colOff>1123950</xdr:colOff>
      <xdr:row>5</xdr:row>
      <xdr:rowOff>476250</xdr:rowOff>
    </xdr:to>
    <xdr:sp>
      <xdr:nvSpPr>
        <xdr:cNvPr id="9" name="Line 145"/>
        <xdr:cNvSpPr>
          <a:spLocks/>
        </xdr:cNvSpPr>
      </xdr:nvSpPr>
      <xdr:spPr>
        <a:xfrm>
          <a:off x="12725400" y="14001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1123950</xdr:colOff>
      <xdr:row>3</xdr:row>
      <xdr:rowOff>457200</xdr:rowOff>
    </xdr:from>
    <xdr:to>
      <xdr:col>6</xdr:col>
      <xdr:colOff>1123950</xdr:colOff>
      <xdr:row>5</xdr:row>
      <xdr:rowOff>476250</xdr:rowOff>
    </xdr:to>
    <xdr:sp>
      <xdr:nvSpPr>
        <xdr:cNvPr id="10" name="Line 145"/>
        <xdr:cNvSpPr>
          <a:spLocks/>
        </xdr:cNvSpPr>
      </xdr:nvSpPr>
      <xdr:spPr>
        <a:xfrm>
          <a:off x="14906625" y="14001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1123950</xdr:colOff>
      <xdr:row>3</xdr:row>
      <xdr:rowOff>457200</xdr:rowOff>
    </xdr:from>
    <xdr:to>
      <xdr:col>7</xdr:col>
      <xdr:colOff>1123950</xdr:colOff>
      <xdr:row>5</xdr:row>
      <xdr:rowOff>476250</xdr:rowOff>
    </xdr:to>
    <xdr:sp>
      <xdr:nvSpPr>
        <xdr:cNvPr id="11" name="Line 145"/>
        <xdr:cNvSpPr>
          <a:spLocks/>
        </xdr:cNvSpPr>
      </xdr:nvSpPr>
      <xdr:spPr>
        <a:xfrm>
          <a:off x="17087850" y="14001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1085850</xdr:colOff>
      <xdr:row>3</xdr:row>
      <xdr:rowOff>476250</xdr:rowOff>
    </xdr:from>
    <xdr:to>
      <xdr:col>8</xdr:col>
      <xdr:colOff>1085850</xdr:colOff>
      <xdr:row>5</xdr:row>
      <xdr:rowOff>495300</xdr:rowOff>
    </xdr:to>
    <xdr:sp>
      <xdr:nvSpPr>
        <xdr:cNvPr id="12" name="Line 145"/>
        <xdr:cNvSpPr>
          <a:spLocks/>
        </xdr:cNvSpPr>
      </xdr:nvSpPr>
      <xdr:spPr>
        <a:xfrm>
          <a:off x="19230975" y="14192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1123950</xdr:colOff>
      <xdr:row>3</xdr:row>
      <xdr:rowOff>457200</xdr:rowOff>
    </xdr:from>
    <xdr:to>
      <xdr:col>9</xdr:col>
      <xdr:colOff>1123950</xdr:colOff>
      <xdr:row>5</xdr:row>
      <xdr:rowOff>476250</xdr:rowOff>
    </xdr:to>
    <xdr:sp>
      <xdr:nvSpPr>
        <xdr:cNvPr id="13" name="Line 145"/>
        <xdr:cNvSpPr>
          <a:spLocks/>
        </xdr:cNvSpPr>
      </xdr:nvSpPr>
      <xdr:spPr>
        <a:xfrm>
          <a:off x="21374100" y="14001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1123950</xdr:colOff>
      <xdr:row>3</xdr:row>
      <xdr:rowOff>457200</xdr:rowOff>
    </xdr:from>
    <xdr:to>
      <xdr:col>10</xdr:col>
      <xdr:colOff>1123950</xdr:colOff>
      <xdr:row>5</xdr:row>
      <xdr:rowOff>476250</xdr:rowOff>
    </xdr:to>
    <xdr:sp>
      <xdr:nvSpPr>
        <xdr:cNvPr id="14" name="Line 145"/>
        <xdr:cNvSpPr>
          <a:spLocks/>
        </xdr:cNvSpPr>
      </xdr:nvSpPr>
      <xdr:spPr>
        <a:xfrm>
          <a:off x="23631525" y="14001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9</xdr:row>
      <xdr:rowOff>276225</xdr:rowOff>
    </xdr:from>
    <xdr:to>
      <xdr:col>10</xdr:col>
      <xdr:colOff>1447800</xdr:colOff>
      <xdr:row>9</xdr:row>
      <xdr:rowOff>276225</xdr:rowOff>
    </xdr:to>
    <xdr:sp>
      <xdr:nvSpPr>
        <xdr:cNvPr id="15" name="Line 45"/>
        <xdr:cNvSpPr>
          <a:spLocks/>
        </xdr:cNvSpPr>
      </xdr:nvSpPr>
      <xdr:spPr>
        <a:xfrm flipV="1">
          <a:off x="3152775" y="44196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20</xdr:row>
      <xdr:rowOff>276225</xdr:rowOff>
    </xdr:from>
    <xdr:to>
      <xdr:col>10</xdr:col>
      <xdr:colOff>1447800</xdr:colOff>
      <xdr:row>20</xdr:row>
      <xdr:rowOff>276225</xdr:rowOff>
    </xdr:to>
    <xdr:sp>
      <xdr:nvSpPr>
        <xdr:cNvPr id="16" name="Line 45"/>
        <xdr:cNvSpPr>
          <a:spLocks/>
        </xdr:cNvSpPr>
      </xdr:nvSpPr>
      <xdr:spPr>
        <a:xfrm flipV="1">
          <a:off x="3152775" y="86868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29</xdr:row>
      <xdr:rowOff>276225</xdr:rowOff>
    </xdr:from>
    <xdr:to>
      <xdr:col>10</xdr:col>
      <xdr:colOff>1447800</xdr:colOff>
      <xdr:row>29</xdr:row>
      <xdr:rowOff>276225</xdr:rowOff>
    </xdr:to>
    <xdr:sp>
      <xdr:nvSpPr>
        <xdr:cNvPr id="17" name="Line 45"/>
        <xdr:cNvSpPr>
          <a:spLocks/>
        </xdr:cNvSpPr>
      </xdr:nvSpPr>
      <xdr:spPr>
        <a:xfrm flipV="1">
          <a:off x="3152775" y="118872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37</xdr:row>
      <xdr:rowOff>276225</xdr:rowOff>
    </xdr:from>
    <xdr:to>
      <xdr:col>10</xdr:col>
      <xdr:colOff>1447800</xdr:colOff>
      <xdr:row>37</xdr:row>
      <xdr:rowOff>276225</xdr:rowOff>
    </xdr:to>
    <xdr:sp>
      <xdr:nvSpPr>
        <xdr:cNvPr id="18" name="Line 45"/>
        <xdr:cNvSpPr>
          <a:spLocks/>
        </xdr:cNvSpPr>
      </xdr:nvSpPr>
      <xdr:spPr>
        <a:xfrm flipV="1">
          <a:off x="3152775" y="156210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34</xdr:row>
      <xdr:rowOff>438150</xdr:rowOff>
    </xdr:from>
    <xdr:to>
      <xdr:col>2</xdr:col>
      <xdr:colOff>457200</xdr:colOff>
      <xdr:row>37</xdr:row>
      <xdr:rowOff>0</xdr:rowOff>
    </xdr:to>
    <xdr:sp>
      <xdr:nvSpPr>
        <xdr:cNvPr id="19" name="Line 143"/>
        <xdr:cNvSpPr>
          <a:spLocks/>
        </xdr:cNvSpPr>
      </xdr:nvSpPr>
      <xdr:spPr>
        <a:xfrm>
          <a:off x="1314450" y="14716125"/>
          <a:ext cx="0" cy="628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34</xdr:row>
      <xdr:rowOff>438150</xdr:rowOff>
    </xdr:from>
    <xdr:to>
      <xdr:col>3</xdr:col>
      <xdr:colOff>476250</xdr:colOff>
      <xdr:row>36</xdr:row>
      <xdr:rowOff>247650</xdr:rowOff>
    </xdr:to>
    <xdr:sp>
      <xdr:nvSpPr>
        <xdr:cNvPr id="20" name="Line 143"/>
        <xdr:cNvSpPr>
          <a:spLocks/>
        </xdr:cNvSpPr>
      </xdr:nvSpPr>
      <xdr:spPr>
        <a:xfrm>
          <a:off x="4914900" y="14716125"/>
          <a:ext cx="0" cy="6096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438150</xdr:rowOff>
    </xdr:from>
    <xdr:to>
      <xdr:col>2</xdr:col>
      <xdr:colOff>381000</xdr:colOff>
      <xdr:row>8</xdr:row>
      <xdr:rowOff>457200</xdr:rowOff>
    </xdr:to>
    <xdr:sp>
      <xdr:nvSpPr>
        <xdr:cNvPr id="21" name="Line 131"/>
        <xdr:cNvSpPr>
          <a:spLocks/>
        </xdr:cNvSpPr>
      </xdr:nvSpPr>
      <xdr:spPr>
        <a:xfrm>
          <a:off x="1238250" y="35147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7</xdr:row>
      <xdr:rowOff>438150</xdr:rowOff>
    </xdr:from>
    <xdr:to>
      <xdr:col>3</xdr:col>
      <xdr:colOff>381000</xdr:colOff>
      <xdr:row>8</xdr:row>
      <xdr:rowOff>457200</xdr:rowOff>
    </xdr:to>
    <xdr:sp>
      <xdr:nvSpPr>
        <xdr:cNvPr id="22" name="Line 131"/>
        <xdr:cNvSpPr>
          <a:spLocks/>
        </xdr:cNvSpPr>
      </xdr:nvSpPr>
      <xdr:spPr>
        <a:xfrm>
          <a:off x="4819650" y="35147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18</xdr:row>
      <xdr:rowOff>209550</xdr:rowOff>
    </xdr:from>
    <xdr:to>
      <xdr:col>2</xdr:col>
      <xdr:colOff>381000</xdr:colOff>
      <xdr:row>19</xdr:row>
      <xdr:rowOff>476250</xdr:rowOff>
    </xdr:to>
    <xdr:sp>
      <xdr:nvSpPr>
        <xdr:cNvPr id="23" name="Line 131"/>
        <xdr:cNvSpPr>
          <a:spLocks/>
        </xdr:cNvSpPr>
      </xdr:nvSpPr>
      <xdr:spPr>
        <a:xfrm>
          <a:off x="1238250" y="78200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16</xdr:row>
      <xdr:rowOff>209550</xdr:rowOff>
    </xdr:from>
    <xdr:to>
      <xdr:col>3</xdr:col>
      <xdr:colOff>419100</xdr:colOff>
      <xdr:row>18</xdr:row>
      <xdr:rowOff>209550</xdr:rowOff>
    </xdr:to>
    <xdr:sp>
      <xdr:nvSpPr>
        <xdr:cNvPr id="24" name="Line 131"/>
        <xdr:cNvSpPr>
          <a:spLocks/>
        </xdr:cNvSpPr>
      </xdr:nvSpPr>
      <xdr:spPr>
        <a:xfrm>
          <a:off x="4857750" y="72866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24</xdr:row>
      <xdr:rowOff>95250</xdr:rowOff>
    </xdr:from>
    <xdr:to>
      <xdr:col>2</xdr:col>
      <xdr:colOff>400050</xdr:colOff>
      <xdr:row>28</xdr:row>
      <xdr:rowOff>247650</xdr:rowOff>
    </xdr:to>
    <xdr:sp>
      <xdr:nvSpPr>
        <xdr:cNvPr id="25" name="Line 131"/>
        <xdr:cNvSpPr>
          <a:spLocks/>
        </xdr:cNvSpPr>
      </xdr:nvSpPr>
      <xdr:spPr>
        <a:xfrm>
          <a:off x="1257300" y="103727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26</xdr:row>
      <xdr:rowOff>171450</xdr:rowOff>
    </xdr:from>
    <xdr:to>
      <xdr:col>3</xdr:col>
      <xdr:colOff>323850</xdr:colOff>
      <xdr:row>29</xdr:row>
      <xdr:rowOff>19050</xdr:rowOff>
    </xdr:to>
    <xdr:sp>
      <xdr:nvSpPr>
        <xdr:cNvPr id="26" name="Line 131"/>
        <xdr:cNvSpPr>
          <a:spLocks/>
        </xdr:cNvSpPr>
      </xdr:nvSpPr>
      <xdr:spPr>
        <a:xfrm>
          <a:off x="4762500" y="109823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26</xdr:row>
      <xdr:rowOff>171450</xdr:rowOff>
    </xdr:from>
    <xdr:to>
      <xdr:col>4</xdr:col>
      <xdr:colOff>323850</xdr:colOff>
      <xdr:row>29</xdr:row>
      <xdr:rowOff>19050</xdr:rowOff>
    </xdr:to>
    <xdr:sp>
      <xdr:nvSpPr>
        <xdr:cNvPr id="27" name="Line 131"/>
        <xdr:cNvSpPr>
          <a:spLocks/>
        </xdr:cNvSpPr>
      </xdr:nvSpPr>
      <xdr:spPr>
        <a:xfrm>
          <a:off x="8343900" y="109823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58</xdr:row>
      <xdr:rowOff>9525</xdr:rowOff>
    </xdr:from>
    <xdr:to>
      <xdr:col>13</xdr:col>
      <xdr:colOff>38100</xdr:colOff>
      <xdr:row>58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1076325</xdr:colOff>
      <xdr:row>39</xdr:row>
      <xdr:rowOff>228600</xdr:rowOff>
    </xdr:from>
    <xdr:to>
      <xdr:col>2</xdr:col>
      <xdr:colOff>1076325</xdr:colOff>
      <xdr:row>40</xdr:row>
      <xdr:rowOff>190500</xdr:rowOff>
    </xdr:to>
    <xdr:sp>
      <xdr:nvSpPr>
        <xdr:cNvPr id="2" name="Line 131"/>
        <xdr:cNvSpPr>
          <a:spLocks/>
        </xdr:cNvSpPr>
      </xdr:nvSpPr>
      <xdr:spPr>
        <a:xfrm>
          <a:off x="1933575" y="17706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39</xdr:row>
      <xdr:rowOff>180975</xdr:rowOff>
    </xdr:from>
    <xdr:to>
      <xdr:col>2</xdr:col>
      <xdr:colOff>714375</xdr:colOff>
      <xdr:row>40</xdr:row>
      <xdr:rowOff>314325</xdr:rowOff>
    </xdr:to>
    <xdr:sp>
      <xdr:nvSpPr>
        <xdr:cNvPr id="3" name="Line 143"/>
        <xdr:cNvSpPr>
          <a:spLocks/>
        </xdr:cNvSpPr>
      </xdr:nvSpPr>
      <xdr:spPr>
        <a:xfrm>
          <a:off x="1571625" y="176593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114300</xdr:rowOff>
    </xdr:from>
    <xdr:to>
      <xdr:col>0</xdr:col>
      <xdr:colOff>390525</xdr:colOff>
      <xdr:row>17</xdr:row>
      <xdr:rowOff>200025</xdr:rowOff>
    </xdr:to>
    <xdr:sp>
      <xdr:nvSpPr>
        <xdr:cNvPr id="4" name="円/楕円 23"/>
        <xdr:cNvSpPr>
          <a:spLocks/>
        </xdr:cNvSpPr>
      </xdr:nvSpPr>
      <xdr:spPr>
        <a:xfrm>
          <a:off x="38100" y="63912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7</xdr:row>
      <xdr:rowOff>276225</xdr:rowOff>
    </xdr:from>
    <xdr:to>
      <xdr:col>10</xdr:col>
      <xdr:colOff>1447800</xdr:colOff>
      <xdr:row>7</xdr:row>
      <xdr:rowOff>276225</xdr:rowOff>
    </xdr:to>
    <xdr:sp>
      <xdr:nvSpPr>
        <xdr:cNvPr id="5" name="Line 45"/>
        <xdr:cNvSpPr>
          <a:spLocks/>
        </xdr:cNvSpPr>
      </xdr:nvSpPr>
      <xdr:spPr>
        <a:xfrm flipV="1">
          <a:off x="3152775" y="28194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18</xdr:row>
      <xdr:rowOff>276225</xdr:rowOff>
    </xdr:from>
    <xdr:to>
      <xdr:col>10</xdr:col>
      <xdr:colOff>1447800</xdr:colOff>
      <xdr:row>18</xdr:row>
      <xdr:rowOff>276225</xdr:rowOff>
    </xdr:to>
    <xdr:sp>
      <xdr:nvSpPr>
        <xdr:cNvPr id="6" name="Line 45"/>
        <xdr:cNvSpPr>
          <a:spLocks/>
        </xdr:cNvSpPr>
      </xdr:nvSpPr>
      <xdr:spPr>
        <a:xfrm flipV="1">
          <a:off x="3152775" y="70866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24</xdr:row>
      <xdr:rowOff>276225</xdr:rowOff>
    </xdr:from>
    <xdr:to>
      <xdr:col>10</xdr:col>
      <xdr:colOff>1447800</xdr:colOff>
      <xdr:row>24</xdr:row>
      <xdr:rowOff>276225</xdr:rowOff>
    </xdr:to>
    <xdr:sp>
      <xdr:nvSpPr>
        <xdr:cNvPr id="7" name="Line 45"/>
        <xdr:cNvSpPr>
          <a:spLocks/>
        </xdr:cNvSpPr>
      </xdr:nvSpPr>
      <xdr:spPr>
        <a:xfrm flipV="1">
          <a:off x="3152775" y="102870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32</xdr:row>
      <xdr:rowOff>276225</xdr:rowOff>
    </xdr:from>
    <xdr:to>
      <xdr:col>10</xdr:col>
      <xdr:colOff>1447800</xdr:colOff>
      <xdr:row>32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152775" y="140208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21</xdr:row>
      <xdr:rowOff>495300</xdr:rowOff>
    </xdr:from>
    <xdr:to>
      <xdr:col>2</xdr:col>
      <xdr:colOff>590550</xdr:colOff>
      <xdr:row>24</xdr:row>
      <xdr:rowOff>0</xdr:rowOff>
    </xdr:to>
    <xdr:sp>
      <xdr:nvSpPr>
        <xdr:cNvPr id="9" name="Line 143"/>
        <xdr:cNvSpPr>
          <a:spLocks/>
        </xdr:cNvSpPr>
      </xdr:nvSpPr>
      <xdr:spPr>
        <a:xfrm>
          <a:off x="1447800" y="8905875"/>
          <a:ext cx="0" cy="1104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21</xdr:row>
      <xdr:rowOff>495300</xdr:rowOff>
    </xdr:from>
    <xdr:to>
      <xdr:col>3</xdr:col>
      <xdr:colOff>590550</xdr:colOff>
      <xdr:row>24</xdr:row>
      <xdr:rowOff>0</xdr:rowOff>
    </xdr:to>
    <xdr:sp>
      <xdr:nvSpPr>
        <xdr:cNvPr id="10" name="Line 143"/>
        <xdr:cNvSpPr>
          <a:spLocks/>
        </xdr:cNvSpPr>
      </xdr:nvSpPr>
      <xdr:spPr>
        <a:xfrm>
          <a:off x="5029200" y="8905875"/>
          <a:ext cx="0" cy="1104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4</xdr:row>
      <xdr:rowOff>95250</xdr:rowOff>
    </xdr:from>
    <xdr:to>
      <xdr:col>2</xdr:col>
      <xdr:colOff>476250</xdr:colOff>
      <xdr:row>6</xdr:row>
      <xdr:rowOff>514350</xdr:rowOff>
    </xdr:to>
    <xdr:sp>
      <xdr:nvSpPr>
        <xdr:cNvPr id="11" name="Line 143"/>
        <xdr:cNvSpPr>
          <a:spLocks/>
        </xdr:cNvSpPr>
      </xdr:nvSpPr>
      <xdr:spPr>
        <a:xfrm>
          <a:off x="1333500" y="1304925"/>
          <a:ext cx="0" cy="12192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4</xdr:row>
      <xdr:rowOff>95250</xdr:rowOff>
    </xdr:from>
    <xdr:to>
      <xdr:col>3</xdr:col>
      <xdr:colOff>533400</xdr:colOff>
      <xdr:row>6</xdr:row>
      <xdr:rowOff>514350</xdr:rowOff>
    </xdr:to>
    <xdr:sp>
      <xdr:nvSpPr>
        <xdr:cNvPr id="12" name="Line 143"/>
        <xdr:cNvSpPr>
          <a:spLocks/>
        </xdr:cNvSpPr>
      </xdr:nvSpPr>
      <xdr:spPr>
        <a:xfrm>
          <a:off x="4972050" y="1304925"/>
          <a:ext cx="0" cy="12192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4</xdr:row>
      <xdr:rowOff>95250</xdr:rowOff>
    </xdr:from>
    <xdr:to>
      <xdr:col>4</xdr:col>
      <xdr:colOff>533400</xdr:colOff>
      <xdr:row>6</xdr:row>
      <xdr:rowOff>514350</xdr:rowOff>
    </xdr:to>
    <xdr:sp>
      <xdr:nvSpPr>
        <xdr:cNvPr id="13" name="Line 143"/>
        <xdr:cNvSpPr>
          <a:spLocks/>
        </xdr:cNvSpPr>
      </xdr:nvSpPr>
      <xdr:spPr>
        <a:xfrm>
          <a:off x="8553450" y="1304925"/>
          <a:ext cx="0" cy="12192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13</xdr:row>
      <xdr:rowOff>190500</xdr:rowOff>
    </xdr:from>
    <xdr:to>
      <xdr:col>2</xdr:col>
      <xdr:colOff>381000</xdr:colOff>
      <xdr:row>16</xdr:row>
      <xdr:rowOff>0</xdr:rowOff>
    </xdr:to>
    <xdr:sp>
      <xdr:nvSpPr>
        <xdr:cNvPr id="14" name="Line 131"/>
        <xdr:cNvSpPr>
          <a:spLocks/>
        </xdr:cNvSpPr>
      </xdr:nvSpPr>
      <xdr:spPr>
        <a:xfrm>
          <a:off x="1238250" y="56673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13</xdr:row>
      <xdr:rowOff>190500</xdr:rowOff>
    </xdr:from>
    <xdr:to>
      <xdr:col>3</xdr:col>
      <xdr:colOff>381000</xdr:colOff>
      <xdr:row>16</xdr:row>
      <xdr:rowOff>0</xdr:rowOff>
    </xdr:to>
    <xdr:sp>
      <xdr:nvSpPr>
        <xdr:cNvPr id="15" name="Line 131"/>
        <xdr:cNvSpPr>
          <a:spLocks/>
        </xdr:cNvSpPr>
      </xdr:nvSpPr>
      <xdr:spPr>
        <a:xfrm>
          <a:off x="4819650" y="56673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33</xdr:row>
      <xdr:rowOff>457200</xdr:rowOff>
    </xdr:from>
    <xdr:to>
      <xdr:col>2</xdr:col>
      <xdr:colOff>600075</xdr:colOff>
      <xdr:row>35</xdr:row>
      <xdr:rowOff>523875</xdr:rowOff>
    </xdr:to>
    <xdr:sp>
      <xdr:nvSpPr>
        <xdr:cNvPr id="16" name="直線コネクタ 2"/>
        <xdr:cNvSpPr>
          <a:spLocks/>
        </xdr:cNvSpPr>
      </xdr:nvSpPr>
      <xdr:spPr>
        <a:xfrm>
          <a:off x="1457325" y="147351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447675</xdr:rowOff>
    </xdr:from>
    <xdr:to>
      <xdr:col>3</xdr:col>
      <xdr:colOff>619125</xdr:colOff>
      <xdr:row>36</xdr:row>
      <xdr:rowOff>0</xdr:rowOff>
    </xdr:to>
    <xdr:sp>
      <xdr:nvSpPr>
        <xdr:cNvPr id="17" name="直線コネクタ 4"/>
        <xdr:cNvSpPr>
          <a:spLocks/>
        </xdr:cNvSpPr>
      </xdr:nvSpPr>
      <xdr:spPr>
        <a:xfrm>
          <a:off x="5057775" y="152590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54</xdr:row>
      <xdr:rowOff>9525</xdr:rowOff>
    </xdr:from>
    <xdr:to>
      <xdr:col>13</xdr:col>
      <xdr:colOff>38100</xdr:colOff>
      <xdr:row>54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2019300</xdr:colOff>
      <xdr:row>36</xdr:row>
      <xdr:rowOff>76200</xdr:rowOff>
    </xdr:from>
    <xdr:to>
      <xdr:col>2</xdr:col>
      <xdr:colOff>2019300</xdr:colOff>
      <xdr:row>37</xdr:row>
      <xdr:rowOff>38100</xdr:rowOff>
    </xdr:to>
    <xdr:sp>
      <xdr:nvSpPr>
        <xdr:cNvPr id="2" name="Line 131"/>
        <xdr:cNvSpPr>
          <a:spLocks/>
        </xdr:cNvSpPr>
      </xdr:nvSpPr>
      <xdr:spPr>
        <a:xfrm>
          <a:off x="2876550" y="18011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1114425</xdr:colOff>
      <xdr:row>36</xdr:row>
      <xdr:rowOff>28575</xdr:rowOff>
    </xdr:from>
    <xdr:to>
      <xdr:col>2</xdr:col>
      <xdr:colOff>1114425</xdr:colOff>
      <xdr:row>37</xdr:row>
      <xdr:rowOff>161925</xdr:rowOff>
    </xdr:to>
    <xdr:sp>
      <xdr:nvSpPr>
        <xdr:cNvPr id="3" name="Line 143"/>
        <xdr:cNvSpPr>
          <a:spLocks/>
        </xdr:cNvSpPr>
      </xdr:nvSpPr>
      <xdr:spPr>
        <a:xfrm>
          <a:off x="1971675" y="179641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76200</xdr:rowOff>
    </xdr:from>
    <xdr:to>
      <xdr:col>0</xdr:col>
      <xdr:colOff>390525</xdr:colOff>
      <xdr:row>23</xdr:row>
      <xdr:rowOff>428625</xdr:rowOff>
    </xdr:to>
    <xdr:sp>
      <xdr:nvSpPr>
        <xdr:cNvPr id="4" name="円/楕円 23"/>
        <xdr:cNvSpPr>
          <a:spLocks/>
        </xdr:cNvSpPr>
      </xdr:nvSpPr>
      <xdr:spPr>
        <a:xfrm>
          <a:off x="38100" y="116871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6</xdr:row>
      <xdr:rowOff>276225</xdr:rowOff>
    </xdr:from>
    <xdr:to>
      <xdr:col>10</xdr:col>
      <xdr:colOff>1447800</xdr:colOff>
      <xdr:row>6</xdr:row>
      <xdr:rowOff>276225</xdr:rowOff>
    </xdr:to>
    <xdr:sp>
      <xdr:nvSpPr>
        <xdr:cNvPr id="5" name="Line 45"/>
        <xdr:cNvSpPr>
          <a:spLocks/>
        </xdr:cNvSpPr>
      </xdr:nvSpPr>
      <xdr:spPr>
        <a:xfrm flipV="1">
          <a:off x="3152775" y="28194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13</xdr:row>
      <xdr:rowOff>276225</xdr:rowOff>
    </xdr:from>
    <xdr:to>
      <xdr:col>10</xdr:col>
      <xdr:colOff>1447800</xdr:colOff>
      <xdr:row>13</xdr:row>
      <xdr:rowOff>276225</xdr:rowOff>
    </xdr:to>
    <xdr:sp>
      <xdr:nvSpPr>
        <xdr:cNvPr id="6" name="Line 45"/>
        <xdr:cNvSpPr>
          <a:spLocks/>
        </xdr:cNvSpPr>
      </xdr:nvSpPr>
      <xdr:spPr>
        <a:xfrm flipV="1">
          <a:off x="3152775" y="65532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20</xdr:row>
      <xdr:rowOff>276225</xdr:rowOff>
    </xdr:from>
    <xdr:to>
      <xdr:col>10</xdr:col>
      <xdr:colOff>1447800</xdr:colOff>
      <xdr:row>20</xdr:row>
      <xdr:rowOff>276225</xdr:rowOff>
    </xdr:to>
    <xdr:sp>
      <xdr:nvSpPr>
        <xdr:cNvPr id="7" name="Line 45"/>
        <xdr:cNvSpPr>
          <a:spLocks/>
        </xdr:cNvSpPr>
      </xdr:nvSpPr>
      <xdr:spPr>
        <a:xfrm flipV="1">
          <a:off x="3152775" y="102870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28</xdr:row>
      <xdr:rowOff>276225</xdr:rowOff>
    </xdr:from>
    <xdr:to>
      <xdr:col>10</xdr:col>
      <xdr:colOff>1447800</xdr:colOff>
      <xdr:row>28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152775" y="140208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17</xdr:row>
      <xdr:rowOff>419100</xdr:rowOff>
    </xdr:from>
    <xdr:to>
      <xdr:col>2</xdr:col>
      <xdr:colOff>590550</xdr:colOff>
      <xdr:row>19</xdr:row>
      <xdr:rowOff>476250</xdr:rowOff>
    </xdr:to>
    <xdr:sp>
      <xdr:nvSpPr>
        <xdr:cNvPr id="9" name="Line 143"/>
        <xdr:cNvSpPr>
          <a:spLocks/>
        </xdr:cNvSpPr>
      </xdr:nvSpPr>
      <xdr:spPr>
        <a:xfrm>
          <a:off x="1447800" y="882967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17</xdr:row>
      <xdr:rowOff>457200</xdr:rowOff>
    </xdr:from>
    <xdr:to>
      <xdr:col>3</xdr:col>
      <xdr:colOff>590550</xdr:colOff>
      <xdr:row>19</xdr:row>
      <xdr:rowOff>514350</xdr:rowOff>
    </xdr:to>
    <xdr:sp>
      <xdr:nvSpPr>
        <xdr:cNvPr id="10" name="Line 143"/>
        <xdr:cNvSpPr>
          <a:spLocks/>
        </xdr:cNvSpPr>
      </xdr:nvSpPr>
      <xdr:spPr>
        <a:xfrm>
          <a:off x="5029200" y="886777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30</xdr:row>
      <xdr:rowOff>438150</xdr:rowOff>
    </xdr:from>
    <xdr:to>
      <xdr:col>2</xdr:col>
      <xdr:colOff>495300</xdr:colOff>
      <xdr:row>32</xdr:row>
      <xdr:rowOff>495300</xdr:rowOff>
    </xdr:to>
    <xdr:sp>
      <xdr:nvSpPr>
        <xdr:cNvPr id="11" name="Line 143"/>
        <xdr:cNvSpPr>
          <a:spLocks/>
        </xdr:cNvSpPr>
      </xdr:nvSpPr>
      <xdr:spPr>
        <a:xfrm>
          <a:off x="1352550" y="1524952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30</xdr:row>
      <xdr:rowOff>438150</xdr:rowOff>
    </xdr:from>
    <xdr:to>
      <xdr:col>3</xdr:col>
      <xdr:colOff>495300</xdr:colOff>
      <xdr:row>32</xdr:row>
      <xdr:rowOff>495300</xdr:rowOff>
    </xdr:to>
    <xdr:sp>
      <xdr:nvSpPr>
        <xdr:cNvPr id="12" name="Line 143"/>
        <xdr:cNvSpPr>
          <a:spLocks/>
        </xdr:cNvSpPr>
      </xdr:nvSpPr>
      <xdr:spPr>
        <a:xfrm>
          <a:off x="4933950" y="1524952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457200</xdr:rowOff>
    </xdr:from>
    <xdr:to>
      <xdr:col>2</xdr:col>
      <xdr:colOff>304800</xdr:colOff>
      <xdr:row>12</xdr:row>
      <xdr:rowOff>476250</xdr:rowOff>
    </xdr:to>
    <xdr:sp>
      <xdr:nvSpPr>
        <xdr:cNvPr id="13" name="Line 131"/>
        <xdr:cNvSpPr>
          <a:spLocks/>
        </xdr:cNvSpPr>
      </xdr:nvSpPr>
      <xdr:spPr>
        <a:xfrm>
          <a:off x="1162050" y="56673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11</xdr:row>
      <xdr:rowOff>476250</xdr:rowOff>
    </xdr:from>
    <xdr:to>
      <xdr:col>3</xdr:col>
      <xdr:colOff>304800</xdr:colOff>
      <xdr:row>12</xdr:row>
      <xdr:rowOff>495300</xdr:rowOff>
    </xdr:to>
    <xdr:sp>
      <xdr:nvSpPr>
        <xdr:cNvPr id="14" name="Line 131"/>
        <xdr:cNvSpPr>
          <a:spLocks/>
        </xdr:cNvSpPr>
      </xdr:nvSpPr>
      <xdr:spPr>
        <a:xfrm>
          <a:off x="4743450" y="56864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25</xdr:row>
      <xdr:rowOff>209550</xdr:rowOff>
    </xdr:from>
    <xdr:to>
      <xdr:col>2</xdr:col>
      <xdr:colOff>476250</xdr:colOff>
      <xdr:row>26</xdr:row>
      <xdr:rowOff>495300</xdr:rowOff>
    </xdr:to>
    <xdr:sp>
      <xdr:nvSpPr>
        <xdr:cNvPr id="15" name="Line 131"/>
        <xdr:cNvSpPr>
          <a:spLocks/>
        </xdr:cNvSpPr>
      </xdr:nvSpPr>
      <xdr:spPr>
        <a:xfrm>
          <a:off x="1333500" y="12620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25</xdr:row>
      <xdr:rowOff>209550</xdr:rowOff>
    </xdr:from>
    <xdr:to>
      <xdr:col>3</xdr:col>
      <xdr:colOff>476250</xdr:colOff>
      <xdr:row>26</xdr:row>
      <xdr:rowOff>495300</xdr:rowOff>
    </xdr:to>
    <xdr:sp>
      <xdr:nvSpPr>
        <xdr:cNvPr id="16" name="Line 131"/>
        <xdr:cNvSpPr>
          <a:spLocks/>
        </xdr:cNvSpPr>
      </xdr:nvSpPr>
      <xdr:spPr>
        <a:xfrm>
          <a:off x="4914900" y="12620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495300</xdr:rowOff>
    </xdr:from>
    <xdr:to>
      <xdr:col>2</xdr:col>
      <xdr:colOff>381000</xdr:colOff>
      <xdr:row>5</xdr:row>
      <xdr:rowOff>514350</xdr:rowOff>
    </xdr:to>
    <xdr:sp>
      <xdr:nvSpPr>
        <xdr:cNvPr id="17" name="Line 131"/>
        <xdr:cNvSpPr>
          <a:spLocks/>
        </xdr:cNvSpPr>
      </xdr:nvSpPr>
      <xdr:spPr>
        <a:xfrm>
          <a:off x="1238250" y="19716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15</xdr:row>
      <xdr:rowOff>400050</xdr:rowOff>
    </xdr:from>
    <xdr:to>
      <xdr:col>3</xdr:col>
      <xdr:colOff>438150</xdr:colOff>
      <xdr:row>16</xdr:row>
      <xdr:rowOff>419100</xdr:rowOff>
    </xdr:to>
    <xdr:sp>
      <xdr:nvSpPr>
        <xdr:cNvPr id="18" name="Line 131"/>
        <xdr:cNvSpPr>
          <a:spLocks/>
        </xdr:cNvSpPr>
      </xdr:nvSpPr>
      <xdr:spPr>
        <a:xfrm>
          <a:off x="4876800" y="77438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14</xdr:row>
      <xdr:rowOff>495300</xdr:rowOff>
    </xdr:from>
    <xdr:to>
      <xdr:col>2</xdr:col>
      <xdr:colOff>419100</xdr:colOff>
      <xdr:row>16</xdr:row>
      <xdr:rowOff>438150</xdr:rowOff>
    </xdr:to>
    <xdr:sp>
      <xdr:nvSpPr>
        <xdr:cNvPr id="19" name="直線矢印コネクタ 2"/>
        <xdr:cNvSpPr>
          <a:spLocks/>
        </xdr:cNvSpPr>
      </xdr:nvSpPr>
      <xdr:spPr>
        <a:xfrm>
          <a:off x="1276350" y="7305675"/>
          <a:ext cx="0" cy="1009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33</xdr:row>
      <xdr:rowOff>400050</xdr:rowOff>
    </xdr:from>
    <xdr:to>
      <xdr:col>2</xdr:col>
      <xdr:colOff>419100</xdr:colOff>
      <xdr:row>34</xdr:row>
      <xdr:rowOff>419100</xdr:rowOff>
    </xdr:to>
    <xdr:sp>
      <xdr:nvSpPr>
        <xdr:cNvPr id="20" name="Line 131"/>
        <xdr:cNvSpPr>
          <a:spLocks/>
        </xdr:cNvSpPr>
      </xdr:nvSpPr>
      <xdr:spPr>
        <a:xfrm>
          <a:off x="1276350" y="16811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57</xdr:row>
      <xdr:rowOff>9525</xdr:rowOff>
    </xdr:from>
    <xdr:to>
      <xdr:col>13</xdr:col>
      <xdr:colOff>38100</xdr:colOff>
      <xdr:row>57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44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95250</xdr:rowOff>
    </xdr:from>
    <xdr:to>
      <xdr:col>0</xdr:col>
      <xdr:colOff>371475</xdr:colOff>
      <xdr:row>5</xdr:row>
      <xdr:rowOff>447675</xdr:rowOff>
    </xdr:to>
    <xdr:sp>
      <xdr:nvSpPr>
        <xdr:cNvPr id="2" name="円/楕円 23"/>
        <xdr:cNvSpPr>
          <a:spLocks/>
        </xdr:cNvSpPr>
      </xdr:nvSpPr>
      <xdr:spPr>
        <a:xfrm>
          <a:off x="19050" y="21050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95250</xdr:rowOff>
    </xdr:from>
    <xdr:to>
      <xdr:col>0</xdr:col>
      <xdr:colOff>390525</xdr:colOff>
      <xdr:row>6</xdr:row>
      <xdr:rowOff>447675</xdr:rowOff>
    </xdr:to>
    <xdr:sp>
      <xdr:nvSpPr>
        <xdr:cNvPr id="3" name="円/楕円 23"/>
        <xdr:cNvSpPr>
          <a:spLocks/>
        </xdr:cNvSpPr>
      </xdr:nvSpPr>
      <xdr:spPr>
        <a:xfrm>
          <a:off x="38100" y="26384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7</xdr:row>
      <xdr:rowOff>57150</xdr:rowOff>
    </xdr:from>
    <xdr:to>
      <xdr:col>0</xdr:col>
      <xdr:colOff>409575</xdr:colOff>
      <xdr:row>7</xdr:row>
      <xdr:rowOff>409575</xdr:rowOff>
    </xdr:to>
    <xdr:sp>
      <xdr:nvSpPr>
        <xdr:cNvPr id="4" name="円/楕円 23"/>
        <xdr:cNvSpPr>
          <a:spLocks/>
        </xdr:cNvSpPr>
      </xdr:nvSpPr>
      <xdr:spPr>
        <a:xfrm>
          <a:off x="57150" y="31337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9</xdr:row>
      <xdr:rowOff>276225</xdr:rowOff>
    </xdr:from>
    <xdr:to>
      <xdr:col>10</xdr:col>
      <xdr:colOff>1447800</xdr:colOff>
      <xdr:row>9</xdr:row>
      <xdr:rowOff>276225</xdr:rowOff>
    </xdr:to>
    <xdr:sp>
      <xdr:nvSpPr>
        <xdr:cNvPr id="5" name="Line 45"/>
        <xdr:cNvSpPr>
          <a:spLocks/>
        </xdr:cNvSpPr>
      </xdr:nvSpPr>
      <xdr:spPr>
        <a:xfrm flipV="1">
          <a:off x="3152775" y="44196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18</xdr:row>
      <xdr:rowOff>276225</xdr:rowOff>
    </xdr:from>
    <xdr:to>
      <xdr:col>10</xdr:col>
      <xdr:colOff>1447800</xdr:colOff>
      <xdr:row>18</xdr:row>
      <xdr:rowOff>276225</xdr:rowOff>
    </xdr:to>
    <xdr:sp>
      <xdr:nvSpPr>
        <xdr:cNvPr id="6" name="Line 45"/>
        <xdr:cNvSpPr>
          <a:spLocks/>
        </xdr:cNvSpPr>
      </xdr:nvSpPr>
      <xdr:spPr>
        <a:xfrm flipV="1">
          <a:off x="3152775" y="84201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26</xdr:row>
      <xdr:rowOff>276225</xdr:rowOff>
    </xdr:from>
    <xdr:to>
      <xdr:col>10</xdr:col>
      <xdr:colOff>1447800</xdr:colOff>
      <xdr:row>26</xdr:row>
      <xdr:rowOff>276225</xdr:rowOff>
    </xdr:to>
    <xdr:sp>
      <xdr:nvSpPr>
        <xdr:cNvPr id="7" name="Line 45"/>
        <xdr:cNvSpPr>
          <a:spLocks/>
        </xdr:cNvSpPr>
      </xdr:nvSpPr>
      <xdr:spPr>
        <a:xfrm flipV="1">
          <a:off x="3152775" y="121539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34</xdr:row>
      <xdr:rowOff>276225</xdr:rowOff>
    </xdr:from>
    <xdr:to>
      <xdr:col>10</xdr:col>
      <xdr:colOff>1447800</xdr:colOff>
      <xdr:row>34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152775" y="158877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4</xdr:row>
      <xdr:rowOff>476250</xdr:rowOff>
    </xdr:from>
    <xdr:to>
      <xdr:col>2</xdr:col>
      <xdr:colOff>552450</xdr:colOff>
      <xdr:row>8</xdr:row>
      <xdr:rowOff>495300</xdr:rowOff>
    </xdr:to>
    <xdr:sp>
      <xdr:nvSpPr>
        <xdr:cNvPr id="9" name="Line 143"/>
        <xdr:cNvSpPr>
          <a:spLocks/>
        </xdr:cNvSpPr>
      </xdr:nvSpPr>
      <xdr:spPr>
        <a:xfrm>
          <a:off x="1409700" y="1952625"/>
          <a:ext cx="0" cy="2152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476250</xdr:rowOff>
    </xdr:from>
    <xdr:to>
      <xdr:col>3</xdr:col>
      <xdr:colOff>552450</xdr:colOff>
      <xdr:row>7</xdr:row>
      <xdr:rowOff>428625</xdr:rowOff>
    </xdr:to>
    <xdr:sp>
      <xdr:nvSpPr>
        <xdr:cNvPr id="10" name="Line 143"/>
        <xdr:cNvSpPr>
          <a:spLocks/>
        </xdr:cNvSpPr>
      </xdr:nvSpPr>
      <xdr:spPr>
        <a:xfrm>
          <a:off x="4991100" y="1952625"/>
          <a:ext cx="0" cy="1552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476250</xdr:rowOff>
    </xdr:from>
    <xdr:to>
      <xdr:col>6</xdr:col>
      <xdr:colOff>304800</xdr:colOff>
      <xdr:row>7</xdr:row>
      <xdr:rowOff>457200</xdr:rowOff>
    </xdr:to>
    <xdr:sp>
      <xdr:nvSpPr>
        <xdr:cNvPr id="11" name="Line 143"/>
        <xdr:cNvSpPr>
          <a:spLocks/>
        </xdr:cNvSpPr>
      </xdr:nvSpPr>
      <xdr:spPr>
        <a:xfrm>
          <a:off x="14068425" y="1952625"/>
          <a:ext cx="19050" cy="1581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16</xdr:row>
      <xdr:rowOff>457200</xdr:rowOff>
    </xdr:from>
    <xdr:to>
      <xdr:col>2</xdr:col>
      <xdr:colOff>323850</xdr:colOff>
      <xdr:row>17</xdr:row>
      <xdr:rowOff>514350</xdr:rowOff>
    </xdr:to>
    <xdr:sp>
      <xdr:nvSpPr>
        <xdr:cNvPr id="12" name="Line 131"/>
        <xdr:cNvSpPr>
          <a:spLocks/>
        </xdr:cNvSpPr>
      </xdr:nvSpPr>
      <xdr:spPr>
        <a:xfrm>
          <a:off x="1181100" y="75342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31</xdr:row>
      <xdr:rowOff>476250</xdr:rowOff>
    </xdr:from>
    <xdr:to>
      <xdr:col>9</xdr:col>
      <xdr:colOff>342900</xdr:colOff>
      <xdr:row>33</xdr:row>
      <xdr:rowOff>228600</xdr:rowOff>
    </xdr:to>
    <xdr:sp>
      <xdr:nvSpPr>
        <xdr:cNvPr id="13" name="Line 131"/>
        <xdr:cNvSpPr>
          <a:spLocks/>
        </xdr:cNvSpPr>
      </xdr:nvSpPr>
      <xdr:spPr>
        <a:xfrm>
          <a:off x="20593050" y="150209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13</xdr:row>
      <xdr:rowOff>76200</xdr:rowOff>
    </xdr:from>
    <xdr:to>
      <xdr:col>2</xdr:col>
      <xdr:colOff>476250</xdr:colOff>
      <xdr:row>14</xdr:row>
      <xdr:rowOff>495300</xdr:rowOff>
    </xdr:to>
    <xdr:sp>
      <xdr:nvSpPr>
        <xdr:cNvPr id="14" name="Line 131"/>
        <xdr:cNvSpPr>
          <a:spLocks/>
        </xdr:cNvSpPr>
      </xdr:nvSpPr>
      <xdr:spPr>
        <a:xfrm>
          <a:off x="1333500" y="58197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30</xdr:row>
      <xdr:rowOff>400050</xdr:rowOff>
    </xdr:from>
    <xdr:to>
      <xdr:col>2</xdr:col>
      <xdr:colOff>542925</xdr:colOff>
      <xdr:row>31</xdr:row>
      <xdr:rowOff>304800</xdr:rowOff>
    </xdr:to>
    <xdr:sp>
      <xdr:nvSpPr>
        <xdr:cNvPr id="15" name="直線矢印コネクタ 4"/>
        <xdr:cNvSpPr>
          <a:spLocks/>
        </xdr:cNvSpPr>
      </xdr:nvSpPr>
      <xdr:spPr>
        <a:xfrm>
          <a:off x="1400175" y="14411325"/>
          <a:ext cx="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457200</xdr:rowOff>
    </xdr:from>
    <xdr:to>
      <xdr:col>8</xdr:col>
      <xdr:colOff>762000</xdr:colOff>
      <xdr:row>8</xdr:row>
      <xdr:rowOff>171450</xdr:rowOff>
    </xdr:to>
    <xdr:sp>
      <xdr:nvSpPr>
        <xdr:cNvPr id="16" name="直線矢印コネクタ 2"/>
        <xdr:cNvSpPr>
          <a:spLocks/>
        </xdr:cNvSpPr>
      </xdr:nvSpPr>
      <xdr:spPr>
        <a:xfrm flipH="1">
          <a:off x="18888075" y="2466975"/>
          <a:ext cx="19050" cy="1314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838200</xdr:colOff>
      <xdr:row>5</xdr:row>
      <xdr:rowOff>428625</xdr:rowOff>
    </xdr:from>
    <xdr:to>
      <xdr:col>10</xdr:col>
      <xdr:colOff>838200</xdr:colOff>
      <xdr:row>8</xdr:row>
      <xdr:rowOff>304800</xdr:rowOff>
    </xdr:to>
    <xdr:sp>
      <xdr:nvSpPr>
        <xdr:cNvPr id="17" name="直線矢印コネクタ 4"/>
        <xdr:cNvSpPr>
          <a:spLocks/>
        </xdr:cNvSpPr>
      </xdr:nvSpPr>
      <xdr:spPr>
        <a:xfrm>
          <a:off x="23345775" y="2438400"/>
          <a:ext cx="0" cy="1476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60</xdr:row>
      <xdr:rowOff>9525</xdr:rowOff>
    </xdr:from>
    <xdr:to>
      <xdr:col>13</xdr:col>
      <xdr:colOff>38100</xdr:colOff>
      <xdr:row>60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6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6</xdr:row>
      <xdr:rowOff>276225</xdr:rowOff>
    </xdr:from>
    <xdr:to>
      <xdr:col>10</xdr:col>
      <xdr:colOff>1447800</xdr:colOff>
      <xdr:row>6</xdr:row>
      <xdr:rowOff>276225</xdr:rowOff>
    </xdr:to>
    <xdr:sp>
      <xdr:nvSpPr>
        <xdr:cNvPr id="2" name="Line 45"/>
        <xdr:cNvSpPr>
          <a:spLocks/>
        </xdr:cNvSpPr>
      </xdr:nvSpPr>
      <xdr:spPr>
        <a:xfrm flipV="1">
          <a:off x="3152775" y="28194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15</xdr:row>
      <xdr:rowOff>276225</xdr:rowOff>
    </xdr:from>
    <xdr:to>
      <xdr:col>10</xdr:col>
      <xdr:colOff>1447800</xdr:colOff>
      <xdr:row>15</xdr:row>
      <xdr:rowOff>276225</xdr:rowOff>
    </xdr:to>
    <xdr:sp>
      <xdr:nvSpPr>
        <xdr:cNvPr id="3" name="Line 45"/>
        <xdr:cNvSpPr>
          <a:spLocks/>
        </xdr:cNvSpPr>
      </xdr:nvSpPr>
      <xdr:spPr>
        <a:xfrm flipV="1">
          <a:off x="3152775" y="67246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24</xdr:row>
      <xdr:rowOff>276225</xdr:rowOff>
    </xdr:from>
    <xdr:to>
      <xdr:col>10</xdr:col>
      <xdr:colOff>1447800</xdr:colOff>
      <xdr:row>24</xdr:row>
      <xdr:rowOff>276225</xdr:rowOff>
    </xdr:to>
    <xdr:sp>
      <xdr:nvSpPr>
        <xdr:cNvPr id="4" name="Line 45"/>
        <xdr:cNvSpPr>
          <a:spLocks/>
        </xdr:cNvSpPr>
      </xdr:nvSpPr>
      <xdr:spPr>
        <a:xfrm flipV="1">
          <a:off x="3152775" y="104584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32</xdr:row>
      <xdr:rowOff>276225</xdr:rowOff>
    </xdr:from>
    <xdr:to>
      <xdr:col>10</xdr:col>
      <xdr:colOff>1447800</xdr:colOff>
      <xdr:row>32</xdr:row>
      <xdr:rowOff>276225</xdr:rowOff>
    </xdr:to>
    <xdr:sp>
      <xdr:nvSpPr>
        <xdr:cNvPr id="5" name="Line 45"/>
        <xdr:cNvSpPr>
          <a:spLocks/>
        </xdr:cNvSpPr>
      </xdr:nvSpPr>
      <xdr:spPr>
        <a:xfrm flipV="1">
          <a:off x="3152775" y="141922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12</xdr:row>
      <xdr:rowOff>190500</xdr:rowOff>
    </xdr:from>
    <xdr:to>
      <xdr:col>2</xdr:col>
      <xdr:colOff>381000</xdr:colOff>
      <xdr:row>14</xdr:row>
      <xdr:rowOff>228600</xdr:rowOff>
    </xdr:to>
    <xdr:sp>
      <xdr:nvSpPr>
        <xdr:cNvPr id="6" name="Line 131"/>
        <xdr:cNvSpPr>
          <a:spLocks/>
        </xdr:cNvSpPr>
      </xdr:nvSpPr>
      <xdr:spPr>
        <a:xfrm>
          <a:off x="1238250" y="58388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12</xdr:row>
      <xdr:rowOff>190500</xdr:rowOff>
    </xdr:from>
    <xdr:to>
      <xdr:col>3</xdr:col>
      <xdr:colOff>381000</xdr:colOff>
      <xdr:row>14</xdr:row>
      <xdr:rowOff>228600</xdr:rowOff>
    </xdr:to>
    <xdr:sp>
      <xdr:nvSpPr>
        <xdr:cNvPr id="7" name="Line 131"/>
        <xdr:cNvSpPr>
          <a:spLocks/>
        </xdr:cNvSpPr>
      </xdr:nvSpPr>
      <xdr:spPr>
        <a:xfrm>
          <a:off x="4819650" y="58388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1047750</xdr:colOff>
      <xdr:row>3</xdr:row>
      <xdr:rowOff>419100</xdr:rowOff>
    </xdr:from>
    <xdr:to>
      <xdr:col>2</xdr:col>
      <xdr:colOff>1047750</xdr:colOff>
      <xdr:row>4</xdr:row>
      <xdr:rowOff>419100</xdr:rowOff>
    </xdr:to>
    <xdr:sp>
      <xdr:nvSpPr>
        <xdr:cNvPr id="8" name="直線矢印コネクタ 2"/>
        <xdr:cNvSpPr>
          <a:spLocks/>
        </xdr:cNvSpPr>
      </xdr:nvSpPr>
      <xdr:spPr>
        <a:xfrm>
          <a:off x="1905000" y="1362075"/>
          <a:ext cx="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27</xdr:row>
      <xdr:rowOff>495300</xdr:rowOff>
    </xdr:from>
    <xdr:to>
      <xdr:col>9</xdr:col>
      <xdr:colOff>619125</xdr:colOff>
      <xdr:row>31</xdr:row>
      <xdr:rowOff>0</xdr:rowOff>
    </xdr:to>
    <xdr:sp>
      <xdr:nvSpPr>
        <xdr:cNvPr id="9" name="直線矢印コネクタ 2"/>
        <xdr:cNvSpPr>
          <a:spLocks/>
        </xdr:cNvSpPr>
      </xdr:nvSpPr>
      <xdr:spPr>
        <a:xfrm flipH="1">
          <a:off x="20850225" y="12277725"/>
          <a:ext cx="19050" cy="1371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857250</xdr:colOff>
      <xdr:row>4</xdr:row>
      <xdr:rowOff>504825</xdr:rowOff>
    </xdr:from>
    <xdr:to>
      <xdr:col>8</xdr:col>
      <xdr:colOff>876300</xdr:colOff>
      <xdr:row>5</xdr:row>
      <xdr:rowOff>285750</xdr:rowOff>
    </xdr:to>
    <xdr:sp>
      <xdr:nvSpPr>
        <xdr:cNvPr id="10" name="直線矢印コネクタ 2"/>
        <xdr:cNvSpPr>
          <a:spLocks/>
        </xdr:cNvSpPr>
      </xdr:nvSpPr>
      <xdr:spPr>
        <a:xfrm>
          <a:off x="19002375" y="1981200"/>
          <a:ext cx="19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29</xdr:row>
      <xdr:rowOff>447675</xdr:rowOff>
    </xdr:from>
    <xdr:to>
      <xdr:col>8</xdr:col>
      <xdr:colOff>638175</xdr:colOff>
      <xdr:row>30</xdr:row>
      <xdr:rowOff>209550</xdr:rowOff>
    </xdr:to>
    <xdr:sp>
      <xdr:nvSpPr>
        <xdr:cNvPr id="11" name="直線矢印コネクタ 4"/>
        <xdr:cNvSpPr>
          <a:spLocks/>
        </xdr:cNvSpPr>
      </xdr:nvSpPr>
      <xdr:spPr>
        <a:xfrm>
          <a:off x="18783300" y="13296900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19</xdr:row>
      <xdr:rowOff>457200</xdr:rowOff>
    </xdr:from>
    <xdr:to>
      <xdr:col>8</xdr:col>
      <xdr:colOff>590550</xdr:colOff>
      <xdr:row>22</xdr:row>
      <xdr:rowOff>161925</xdr:rowOff>
    </xdr:to>
    <xdr:sp>
      <xdr:nvSpPr>
        <xdr:cNvPr id="12" name="直線矢印コネクタ 2"/>
        <xdr:cNvSpPr>
          <a:spLocks/>
        </xdr:cNvSpPr>
      </xdr:nvSpPr>
      <xdr:spPr>
        <a:xfrm>
          <a:off x="18716625" y="9039225"/>
          <a:ext cx="19050" cy="771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65</xdr:row>
      <xdr:rowOff>9525</xdr:rowOff>
    </xdr:from>
    <xdr:to>
      <xdr:col>13</xdr:col>
      <xdr:colOff>38100</xdr:colOff>
      <xdr:row>65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55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819150</xdr:colOff>
      <xdr:row>46</xdr:row>
      <xdr:rowOff>361950</xdr:rowOff>
    </xdr:from>
    <xdr:to>
      <xdr:col>2</xdr:col>
      <xdr:colOff>819150</xdr:colOff>
      <xdr:row>47</xdr:row>
      <xdr:rowOff>323850</xdr:rowOff>
    </xdr:to>
    <xdr:sp>
      <xdr:nvSpPr>
        <xdr:cNvPr id="2" name="Line 131"/>
        <xdr:cNvSpPr>
          <a:spLocks/>
        </xdr:cNvSpPr>
      </xdr:nvSpPr>
      <xdr:spPr>
        <a:xfrm>
          <a:off x="1676400" y="18221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1304925</xdr:colOff>
      <xdr:row>46</xdr:row>
      <xdr:rowOff>257175</xdr:rowOff>
    </xdr:from>
    <xdr:to>
      <xdr:col>2</xdr:col>
      <xdr:colOff>1304925</xdr:colOff>
      <xdr:row>47</xdr:row>
      <xdr:rowOff>390525</xdr:rowOff>
    </xdr:to>
    <xdr:sp>
      <xdr:nvSpPr>
        <xdr:cNvPr id="3" name="Line 143"/>
        <xdr:cNvSpPr>
          <a:spLocks/>
        </xdr:cNvSpPr>
      </xdr:nvSpPr>
      <xdr:spPr>
        <a:xfrm>
          <a:off x="2162175" y="181165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95250</xdr:rowOff>
    </xdr:from>
    <xdr:to>
      <xdr:col>0</xdr:col>
      <xdr:colOff>409575</xdr:colOff>
      <xdr:row>22</xdr:row>
      <xdr:rowOff>447675</xdr:rowOff>
    </xdr:to>
    <xdr:sp>
      <xdr:nvSpPr>
        <xdr:cNvPr id="4" name="円/楕円 23"/>
        <xdr:cNvSpPr>
          <a:spLocks/>
        </xdr:cNvSpPr>
      </xdr:nvSpPr>
      <xdr:spPr>
        <a:xfrm>
          <a:off x="57150" y="93821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5</xdr:row>
      <xdr:rowOff>276225</xdr:rowOff>
    </xdr:from>
    <xdr:to>
      <xdr:col>10</xdr:col>
      <xdr:colOff>1447800</xdr:colOff>
      <xdr:row>5</xdr:row>
      <xdr:rowOff>276225</xdr:rowOff>
    </xdr:to>
    <xdr:sp>
      <xdr:nvSpPr>
        <xdr:cNvPr id="5" name="Line 45"/>
        <xdr:cNvSpPr>
          <a:spLocks/>
        </xdr:cNvSpPr>
      </xdr:nvSpPr>
      <xdr:spPr>
        <a:xfrm flipV="1">
          <a:off x="3152775" y="17526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15</xdr:row>
      <xdr:rowOff>257175</xdr:rowOff>
    </xdr:from>
    <xdr:to>
      <xdr:col>10</xdr:col>
      <xdr:colOff>1447800</xdr:colOff>
      <xdr:row>15</xdr:row>
      <xdr:rowOff>257175</xdr:rowOff>
    </xdr:to>
    <xdr:sp>
      <xdr:nvSpPr>
        <xdr:cNvPr id="6" name="Line 45"/>
        <xdr:cNvSpPr>
          <a:spLocks/>
        </xdr:cNvSpPr>
      </xdr:nvSpPr>
      <xdr:spPr>
        <a:xfrm flipV="1">
          <a:off x="3152775" y="58102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23</xdr:row>
      <xdr:rowOff>276225</xdr:rowOff>
    </xdr:from>
    <xdr:to>
      <xdr:col>10</xdr:col>
      <xdr:colOff>1447800</xdr:colOff>
      <xdr:row>23</xdr:row>
      <xdr:rowOff>276225</xdr:rowOff>
    </xdr:to>
    <xdr:sp>
      <xdr:nvSpPr>
        <xdr:cNvPr id="7" name="Line 45"/>
        <xdr:cNvSpPr>
          <a:spLocks/>
        </xdr:cNvSpPr>
      </xdr:nvSpPr>
      <xdr:spPr>
        <a:xfrm flipV="1">
          <a:off x="3152775" y="100965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31</xdr:row>
      <xdr:rowOff>276225</xdr:rowOff>
    </xdr:from>
    <xdr:to>
      <xdr:col>10</xdr:col>
      <xdr:colOff>1447800</xdr:colOff>
      <xdr:row>31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152775" y="133350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43</xdr:row>
      <xdr:rowOff>276225</xdr:rowOff>
    </xdr:from>
    <xdr:to>
      <xdr:col>10</xdr:col>
      <xdr:colOff>1447800</xdr:colOff>
      <xdr:row>43</xdr:row>
      <xdr:rowOff>276225</xdr:rowOff>
    </xdr:to>
    <xdr:sp>
      <xdr:nvSpPr>
        <xdr:cNvPr id="9" name="Line 45"/>
        <xdr:cNvSpPr>
          <a:spLocks/>
        </xdr:cNvSpPr>
      </xdr:nvSpPr>
      <xdr:spPr>
        <a:xfrm flipV="1">
          <a:off x="3152775" y="170688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19</xdr:row>
      <xdr:rowOff>438150</xdr:rowOff>
    </xdr:from>
    <xdr:to>
      <xdr:col>2</xdr:col>
      <xdr:colOff>323850</xdr:colOff>
      <xdr:row>20</xdr:row>
      <xdr:rowOff>514350</xdr:rowOff>
    </xdr:to>
    <xdr:sp>
      <xdr:nvSpPr>
        <xdr:cNvPr id="10" name="Line 131"/>
        <xdr:cNvSpPr>
          <a:spLocks/>
        </xdr:cNvSpPr>
      </xdr:nvSpPr>
      <xdr:spPr>
        <a:xfrm>
          <a:off x="1181100" y="81248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57150</xdr:rowOff>
    </xdr:from>
    <xdr:to>
      <xdr:col>2</xdr:col>
      <xdr:colOff>381000</xdr:colOff>
      <xdr:row>12</xdr:row>
      <xdr:rowOff>228600</xdr:rowOff>
    </xdr:to>
    <xdr:sp>
      <xdr:nvSpPr>
        <xdr:cNvPr id="11" name="Line 131"/>
        <xdr:cNvSpPr>
          <a:spLocks/>
        </xdr:cNvSpPr>
      </xdr:nvSpPr>
      <xdr:spPr>
        <a:xfrm>
          <a:off x="1238250" y="42386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19</xdr:row>
      <xdr:rowOff>438150</xdr:rowOff>
    </xdr:from>
    <xdr:to>
      <xdr:col>4</xdr:col>
      <xdr:colOff>361950</xdr:colOff>
      <xdr:row>20</xdr:row>
      <xdr:rowOff>514350</xdr:rowOff>
    </xdr:to>
    <xdr:sp>
      <xdr:nvSpPr>
        <xdr:cNvPr id="12" name="Line 131"/>
        <xdr:cNvSpPr>
          <a:spLocks/>
        </xdr:cNvSpPr>
      </xdr:nvSpPr>
      <xdr:spPr>
        <a:xfrm>
          <a:off x="8382000" y="81248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38</xdr:row>
      <xdr:rowOff>228600</xdr:rowOff>
    </xdr:from>
    <xdr:to>
      <xdr:col>2</xdr:col>
      <xdr:colOff>285750</xdr:colOff>
      <xdr:row>40</xdr:row>
      <xdr:rowOff>228600</xdr:rowOff>
    </xdr:to>
    <xdr:sp>
      <xdr:nvSpPr>
        <xdr:cNvPr id="13" name="Line 131"/>
        <xdr:cNvSpPr>
          <a:spLocks/>
        </xdr:cNvSpPr>
      </xdr:nvSpPr>
      <xdr:spPr>
        <a:xfrm>
          <a:off x="1143000" y="156876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7</xdr:row>
      <xdr:rowOff>457200</xdr:rowOff>
    </xdr:from>
    <xdr:to>
      <xdr:col>9</xdr:col>
      <xdr:colOff>495300</xdr:colOff>
      <xdr:row>9</xdr:row>
      <xdr:rowOff>495300</xdr:rowOff>
    </xdr:to>
    <xdr:sp>
      <xdr:nvSpPr>
        <xdr:cNvPr id="14" name="直線矢印コネクタ 2"/>
        <xdr:cNvSpPr>
          <a:spLocks/>
        </xdr:cNvSpPr>
      </xdr:nvSpPr>
      <xdr:spPr>
        <a:xfrm>
          <a:off x="20726400" y="3000375"/>
          <a:ext cx="19050" cy="1104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409575</xdr:rowOff>
    </xdr:from>
    <xdr:to>
      <xdr:col>8</xdr:col>
      <xdr:colOff>857250</xdr:colOff>
      <xdr:row>22</xdr:row>
      <xdr:rowOff>209550</xdr:rowOff>
    </xdr:to>
    <xdr:sp>
      <xdr:nvSpPr>
        <xdr:cNvPr id="15" name="直線矢印コネクタ 2"/>
        <xdr:cNvSpPr>
          <a:spLocks/>
        </xdr:cNvSpPr>
      </xdr:nvSpPr>
      <xdr:spPr>
        <a:xfrm>
          <a:off x="18983325" y="8629650"/>
          <a:ext cx="19050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828675</xdr:colOff>
      <xdr:row>28</xdr:row>
      <xdr:rowOff>171450</xdr:rowOff>
    </xdr:from>
    <xdr:to>
      <xdr:col>8</xdr:col>
      <xdr:colOff>847725</xdr:colOff>
      <xdr:row>30</xdr:row>
      <xdr:rowOff>95250</xdr:rowOff>
    </xdr:to>
    <xdr:sp>
      <xdr:nvSpPr>
        <xdr:cNvPr id="16" name="直線矢印コネクタ 2"/>
        <xdr:cNvSpPr>
          <a:spLocks/>
        </xdr:cNvSpPr>
      </xdr:nvSpPr>
      <xdr:spPr>
        <a:xfrm>
          <a:off x="18973800" y="12392025"/>
          <a:ext cx="1905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11</xdr:row>
      <xdr:rowOff>238125</xdr:rowOff>
    </xdr:from>
    <xdr:to>
      <xdr:col>8</xdr:col>
      <xdr:colOff>381000</xdr:colOff>
      <xdr:row>14</xdr:row>
      <xdr:rowOff>0</xdr:rowOff>
    </xdr:to>
    <xdr:sp>
      <xdr:nvSpPr>
        <xdr:cNvPr id="17" name="直線矢印コネクタ 2"/>
        <xdr:cNvSpPr>
          <a:spLocks/>
        </xdr:cNvSpPr>
      </xdr:nvSpPr>
      <xdr:spPr>
        <a:xfrm>
          <a:off x="18526125" y="4686300"/>
          <a:ext cx="0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32</xdr:row>
      <xdr:rowOff>447675</xdr:rowOff>
    </xdr:from>
    <xdr:to>
      <xdr:col>8</xdr:col>
      <xdr:colOff>457200</xdr:colOff>
      <xdr:row>38</xdr:row>
      <xdr:rowOff>19050</xdr:rowOff>
    </xdr:to>
    <xdr:sp>
      <xdr:nvSpPr>
        <xdr:cNvPr id="18" name="直線矢印コネクタ 4"/>
        <xdr:cNvSpPr>
          <a:spLocks/>
        </xdr:cNvSpPr>
      </xdr:nvSpPr>
      <xdr:spPr>
        <a:xfrm>
          <a:off x="18602325" y="14039850"/>
          <a:ext cx="0" cy="1438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21</xdr:row>
      <xdr:rowOff>409575</xdr:rowOff>
    </xdr:from>
    <xdr:to>
      <xdr:col>3</xdr:col>
      <xdr:colOff>381000</xdr:colOff>
      <xdr:row>22</xdr:row>
      <xdr:rowOff>495300</xdr:rowOff>
    </xdr:to>
    <xdr:sp>
      <xdr:nvSpPr>
        <xdr:cNvPr id="19" name="直線矢印コネクタ 2"/>
        <xdr:cNvSpPr>
          <a:spLocks/>
        </xdr:cNvSpPr>
      </xdr:nvSpPr>
      <xdr:spPr>
        <a:xfrm>
          <a:off x="4819650" y="9163050"/>
          <a:ext cx="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1590675</xdr:colOff>
      <xdr:row>19</xdr:row>
      <xdr:rowOff>400050</xdr:rowOff>
    </xdr:from>
    <xdr:to>
      <xdr:col>3</xdr:col>
      <xdr:colOff>1590675</xdr:colOff>
      <xdr:row>20</xdr:row>
      <xdr:rowOff>476250</xdr:rowOff>
    </xdr:to>
    <xdr:sp>
      <xdr:nvSpPr>
        <xdr:cNvPr id="20" name="Line 131"/>
        <xdr:cNvSpPr>
          <a:spLocks/>
        </xdr:cNvSpPr>
      </xdr:nvSpPr>
      <xdr:spPr>
        <a:xfrm>
          <a:off x="6029325" y="80867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1828800</xdr:colOff>
      <xdr:row>27</xdr:row>
      <xdr:rowOff>152400</xdr:rowOff>
    </xdr:from>
    <xdr:to>
      <xdr:col>8</xdr:col>
      <xdr:colOff>1857375</xdr:colOff>
      <xdr:row>29</xdr:row>
      <xdr:rowOff>104775</xdr:rowOff>
    </xdr:to>
    <xdr:sp>
      <xdr:nvSpPr>
        <xdr:cNvPr id="21" name="直線矢印コネクタ 2"/>
        <xdr:cNvSpPr>
          <a:spLocks/>
        </xdr:cNvSpPr>
      </xdr:nvSpPr>
      <xdr:spPr>
        <a:xfrm>
          <a:off x="19973925" y="12106275"/>
          <a:ext cx="2857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39</xdr:row>
      <xdr:rowOff>180975</xdr:rowOff>
    </xdr:from>
    <xdr:to>
      <xdr:col>8</xdr:col>
      <xdr:colOff>609600</xdr:colOff>
      <xdr:row>41</xdr:row>
      <xdr:rowOff>219075</xdr:rowOff>
    </xdr:to>
    <xdr:sp>
      <xdr:nvSpPr>
        <xdr:cNvPr id="22" name="直線矢印コネクタ 4"/>
        <xdr:cNvSpPr>
          <a:spLocks/>
        </xdr:cNvSpPr>
      </xdr:nvSpPr>
      <xdr:spPr>
        <a:xfrm flipH="1">
          <a:off x="18745200" y="15906750"/>
          <a:ext cx="952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38</xdr:row>
      <xdr:rowOff>219075</xdr:rowOff>
    </xdr:from>
    <xdr:to>
      <xdr:col>9</xdr:col>
      <xdr:colOff>495300</xdr:colOff>
      <xdr:row>40</xdr:row>
      <xdr:rowOff>142875</xdr:rowOff>
    </xdr:to>
    <xdr:sp>
      <xdr:nvSpPr>
        <xdr:cNvPr id="23" name="直線矢印コネクタ 6"/>
        <xdr:cNvSpPr>
          <a:spLocks/>
        </xdr:cNvSpPr>
      </xdr:nvSpPr>
      <xdr:spPr>
        <a:xfrm>
          <a:off x="20745450" y="15678150"/>
          <a:ext cx="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62</xdr:row>
      <xdr:rowOff>9525</xdr:rowOff>
    </xdr:from>
    <xdr:to>
      <xdr:col>13</xdr:col>
      <xdr:colOff>38100</xdr:colOff>
      <xdr:row>62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1790700</xdr:colOff>
      <xdr:row>43</xdr:row>
      <xdr:rowOff>285750</xdr:rowOff>
    </xdr:from>
    <xdr:to>
      <xdr:col>2</xdr:col>
      <xdr:colOff>1790700</xdr:colOff>
      <xdr:row>44</xdr:row>
      <xdr:rowOff>247650</xdr:rowOff>
    </xdr:to>
    <xdr:sp>
      <xdr:nvSpPr>
        <xdr:cNvPr id="2" name="Line 131"/>
        <xdr:cNvSpPr>
          <a:spLocks/>
        </xdr:cNvSpPr>
      </xdr:nvSpPr>
      <xdr:spPr>
        <a:xfrm>
          <a:off x="2647950" y="17764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43</xdr:row>
      <xdr:rowOff>333375</xdr:rowOff>
    </xdr:from>
    <xdr:to>
      <xdr:col>2</xdr:col>
      <xdr:colOff>1285875</xdr:colOff>
      <xdr:row>45</xdr:row>
      <xdr:rowOff>9525</xdr:rowOff>
    </xdr:to>
    <xdr:sp>
      <xdr:nvSpPr>
        <xdr:cNvPr id="3" name="Line 143"/>
        <xdr:cNvSpPr>
          <a:spLocks/>
        </xdr:cNvSpPr>
      </xdr:nvSpPr>
      <xdr:spPr>
        <a:xfrm>
          <a:off x="2143125" y="178117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17</xdr:row>
      <xdr:rowOff>114300</xdr:rowOff>
    </xdr:from>
    <xdr:to>
      <xdr:col>0</xdr:col>
      <xdr:colOff>400050</xdr:colOff>
      <xdr:row>17</xdr:row>
      <xdr:rowOff>466725</xdr:rowOff>
    </xdr:to>
    <xdr:sp>
      <xdr:nvSpPr>
        <xdr:cNvPr id="4" name="円/楕円 23"/>
        <xdr:cNvSpPr>
          <a:spLocks/>
        </xdr:cNvSpPr>
      </xdr:nvSpPr>
      <xdr:spPr>
        <a:xfrm>
          <a:off x="47625" y="63912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2257425</xdr:colOff>
      <xdr:row>12</xdr:row>
      <xdr:rowOff>247650</xdr:rowOff>
    </xdr:from>
    <xdr:to>
      <xdr:col>10</xdr:col>
      <xdr:colOff>1409700</xdr:colOff>
      <xdr:row>12</xdr:row>
      <xdr:rowOff>247650</xdr:rowOff>
    </xdr:to>
    <xdr:sp>
      <xdr:nvSpPr>
        <xdr:cNvPr id="5" name="Line 45"/>
        <xdr:cNvSpPr>
          <a:spLocks/>
        </xdr:cNvSpPr>
      </xdr:nvSpPr>
      <xdr:spPr>
        <a:xfrm flipV="1">
          <a:off x="3114675" y="385762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20</xdr:row>
      <xdr:rowOff>276225</xdr:rowOff>
    </xdr:from>
    <xdr:to>
      <xdr:col>10</xdr:col>
      <xdr:colOff>1447800</xdr:colOff>
      <xdr:row>20</xdr:row>
      <xdr:rowOff>276225</xdr:rowOff>
    </xdr:to>
    <xdr:sp>
      <xdr:nvSpPr>
        <xdr:cNvPr id="6" name="Line 45"/>
        <xdr:cNvSpPr>
          <a:spLocks/>
        </xdr:cNvSpPr>
      </xdr:nvSpPr>
      <xdr:spPr>
        <a:xfrm flipV="1">
          <a:off x="3152775" y="76200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2352675</xdr:colOff>
      <xdr:row>29</xdr:row>
      <xdr:rowOff>0</xdr:rowOff>
    </xdr:from>
    <xdr:to>
      <xdr:col>10</xdr:col>
      <xdr:colOff>1504950</xdr:colOff>
      <xdr:row>29</xdr:row>
      <xdr:rowOff>0</xdr:rowOff>
    </xdr:to>
    <xdr:sp>
      <xdr:nvSpPr>
        <xdr:cNvPr id="7" name="Line 45"/>
        <xdr:cNvSpPr>
          <a:spLocks/>
        </xdr:cNvSpPr>
      </xdr:nvSpPr>
      <xdr:spPr>
        <a:xfrm flipV="1">
          <a:off x="3209925" y="113442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37</xdr:row>
      <xdr:rowOff>276225</xdr:rowOff>
    </xdr:from>
    <xdr:to>
      <xdr:col>10</xdr:col>
      <xdr:colOff>1447800</xdr:colOff>
      <xdr:row>37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152775" y="150876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34</xdr:row>
      <xdr:rowOff>76200</xdr:rowOff>
    </xdr:from>
    <xdr:to>
      <xdr:col>2</xdr:col>
      <xdr:colOff>438150</xdr:colOff>
      <xdr:row>36</xdr:row>
      <xdr:rowOff>457200</xdr:rowOff>
    </xdr:to>
    <xdr:sp>
      <xdr:nvSpPr>
        <xdr:cNvPr id="9" name="Line 143"/>
        <xdr:cNvSpPr>
          <a:spLocks/>
        </xdr:cNvSpPr>
      </xdr:nvSpPr>
      <xdr:spPr>
        <a:xfrm>
          <a:off x="1295400" y="13554075"/>
          <a:ext cx="0" cy="1181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34</xdr:row>
      <xdr:rowOff>76200</xdr:rowOff>
    </xdr:from>
    <xdr:to>
      <xdr:col>3</xdr:col>
      <xdr:colOff>438150</xdr:colOff>
      <xdr:row>36</xdr:row>
      <xdr:rowOff>457200</xdr:rowOff>
    </xdr:to>
    <xdr:sp>
      <xdr:nvSpPr>
        <xdr:cNvPr id="10" name="Line 143"/>
        <xdr:cNvSpPr>
          <a:spLocks/>
        </xdr:cNvSpPr>
      </xdr:nvSpPr>
      <xdr:spPr>
        <a:xfrm>
          <a:off x="4876800" y="13554075"/>
          <a:ext cx="0" cy="1181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438150</xdr:rowOff>
    </xdr:from>
    <xdr:to>
      <xdr:col>2</xdr:col>
      <xdr:colOff>342900</xdr:colOff>
      <xdr:row>15</xdr:row>
      <xdr:rowOff>476250</xdr:rowOff>
    </xdr:to>
    <xdr:sp>
      <xdr:nvSpPr>
        <xdr:cNvPr id="11" name="Line 131"/>
        <xdr:cNvSpPr>
          <a:spLocks/>
        </xdr:cNvSpPr>
      </xdr:nvSpPr>
      <xdr:spPr>
        <a:xfrm>
          <a:off x="1200150" y="45815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30</xdr:row>
      <xdr:rowOff>38100</xdr:rowOff>
    </xdr:from>
    <xdr:to>
      <xdr:col>8</xdr:col>
      <xdr:colOff>457200</xdr:colOff>
      <xdr:row>37</xdr:row>
      <xdr:rowOff>476250</xdr:rowOff>
    </xdr:to>
    <xdr:sp>
      <xdr:nvSpPr>
        <xdr:cNvPr id="12" name="Line 143"/>
        <xdr:cNvSpPr>
          <a:spLocks/>
        </xdr:cNvSpPr>
      </xdr:nvSpPr>
      <xdr:spPr>
        <a:xfrm>
          <a:off x="18602325" y="11649075"/>
          <a:ext cx="0" cy="3638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30</xdr:row>
      <xdr:rowOff>38100</xdr:rowOff>
    </xdr:from>
    <xdr:to>
      <xdr:col>10</xdr:col>
      <xdr:colOff>457200</xdr:colOff>
      <xdr:row>37</xdr:row>
      <xdr:rowOff>476250</xdr:rowOff>
    </xdr:to>
    <xdr:sp>
      <xdr:nvSpPr>
        <xdr:cNvPr id="13" name="Line 143"/>
        <xdr:cNvSpPr>
          <a:spLocks/>
        </xdr:cNvSpPr>
      </xdr:nvSpPr>
      <xdr:spPr>
        <a:xfrm>
          <a:off x="22964775" y="11649075"/>
          <a:ext cx="0" cy="3638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4</xdr:row>
      <xdr:rowOff>209550</xdr:rowOff>
    </xdr:from>
    <xdr:to>
      <xdr:col>2</xdr:col>
      <xdr:colOff>323850</xdr:colOff>
      <xdr:row>6</xdr:row>
      <xdr:rowOff>228600</xdr:rowOff>
    </xdr:to>
    <xdr:sp>
      <xdr:nvSpPr>
        <xdr:cNvPr id="14" name="Line 131"/>
        <xdr:cNvSpPr>
          <a:spLocks/>
        </xdr:cNvSpPr>
      </xdr:nvSpPr>
      <xdr:spPr>
        <a:xfrm>
          <a:off x="1181100" y="14192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171450</xdr:rowOff>
    </xdr:from>
    <xdr:to>
      <xdr:col>3</xdr:col>
      <xdr:colOff>342900</xdr:colOff>
      <xdr:row>9</xdr:row>
      <xdr:rowOff>495300</xdr:rowOff>
    </xdr:to>
    <xdr:sp>
      <xdr:nvSpPr>
        <xdr:cNvPr id="15" name="Line 131"/>
        <xdr:cNvSpPr>
          <a:spLocks/>
        </xdr:cNvSpPr>
      </xdr:nvSpPr>
      <xdr:spPr>
        <a:xfrm>
          <a:off x="4781550" y="138112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16</xdr:row>
      <xdr:rowOff>495300</xdr:rowOff>
    </xdr:from>
    <xdr:to>
      <xdr:col>2</xdr:col>
      <xdr:colOff>342900</xdr:colOff>
      <xdr:row>17</xdr:row>
      <xdr:rowOff>514350</xdr:rowOff>
    </xdr:to>
    <xdr:sp>
      <xdr:nvSpPr>
        <xdr:cNvPr id="16" name="Line 131"/>
        <xdr:cNvSpPr>
          <a:spLocks/>
        </xdr:cNvSpPr>
      </xdr:nvSpPr>
      <xdr:spPr>
        <a:xfrm>
          <a:off x="1200150" y="62388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16</xdr:row>
      <xdr:rowOff>495300</xdr:rowOff>
    </xdr:from>
    <xdr:to>
      <xdr:col>3</xdr:col>
      <xdr:colOff>342900</xdr:colOff>
      <xdr:row>17</xdr:row>
      <xdr:rowOff>514350</xdr:rowOff>
    </xdr:to>
    <xdr:sp>
      <xdr:nvSpPr>
        <xdr:cNvPr id="17" name="Line 131"/>
        <xdr:cNvSpPr>
          <a:spLocks/>
        </xdr:cNvSpPr>
      </xdr:nvSpPr>
      <xdr:spPr>
        <a:xfrm>
          <a:off x="4781550" y="62388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21</xdr:row>
      <xdr:rowOff>476250</xdr:rowOff>
    </xdr:from>
    <xdr:to>
      <xdr:col>2</xdr:col>
      <xdr:colOff>495300</xdr:colOff>
      <xdr:row>24</xdr:row>
      <xdr:rowOff>133350</xdr:rowOff>
    </xdr:to>
    <xdr:sp>
      <xdr:nvSpPr>
        <xdr:cNvPr id="18" name="直線矢印コネクタ 4"/>
        <xdr:cNvSpPr>
          <a:spLocks/>
        </xdr:cNvSpPr>
      </xdr:nvSpPr>
      <xdr:spPr>
        <a:xfrm>
          <a:off x="1352550" y="8353425"/>
          <a:ext cx="0" cy="1257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0</xdr:rowOff>
    </xdr:from>
    <xdr:to>
      <xdr:col>3</xdr:col>
      <xdr:colOff>514350</xdr:colOff>
      <xdr:row>24</xdr:row>
      <xdr:rowOff>190500</xdr:rowOff>
    </xdr:to>
    <xdr:sp>
      <xdr:nvSpPr>
        <xdr:cNvPr id="19" name="直線矢印コネクタ 34"/>
        <xdr:cNvSpPr>
          <a:spLocks/>
        </xdr:cNvSpPr>
      </xdr:nvSpPr>
      <xdr:spPr>
        <a:xfrm>
          <a:off x="4953000" y="8410575"/>
          <a:ext cx="0" cy="1257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419100</xdr:rowOff>
    </xdr:to>
    <xdr:sp>
      <xdr:nvSpPr>
        <xdr:cNvPr id="20" name="Line 131"/>
        <xdr:cNvSpPr>
          <a:spLocks/>
        </xdr:cNvSpPr>
      </xdr:nvSpPr>
      <xdr:spPr>
        <a:xfrm>
          <a:off x="857250" y="121443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31</xdr:row>
      <xdr:rowOff>438150</xdr:rowOff>
    </xdr:from>
    <xdr:to>
      <xdr:col>2</xdr:col>
      <xdr:colOff>266700</xdr:colOff>
      <xdr:row>32</xdr:row>
      <xdr:rowOff>152400</xdr:rowOff>
    </xdr:to>
    <xdr:sp>
      <xdr:nvSpPr>
        <xdr:cNvPr id="21" name="直線矢印コネクタ 9"/>
        <xdr:cNvSpPr>
          <a:spLocks/>
        </xdr:cNvSpPr>
      </xdr:nvSpPr>
      <xdr:spPr>
        <a:xfrm>
          <a:off x="1123950" y="12582525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31</xdr:row>
      <xdr:rowOff>438150</xdr:rowOff>
    </xdr:from>
    <xdr:to>
      <xdr:col>3</xdr:col>
      <xdr:colOff>438150</xdr:colOff>
      <xdr:row>32</xdr:row>
      <xdr:rowOff>171450</xdr:rowOff>
    </xdr:to>
    <xdr:sp>
      <xdr:nvSpPr>
        <xdr:cNvPr id="22" name="直線矢印コネクタ 11"/>
        <xdr:cNvSpPr>
          <a:spLocks/>
        </xdr:cNvSpPr>
      </xdr:nvSpPr>
      <xdr:spPr>
        <a:xfrm>
          <a:off x="4876800" y="12582525"/>
          <a:ext cx="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7</xdr:row>
      <xdr:rowOff>171450</xdr:rowOff>
    </xdr:from>
    <xdr:to>
      <xdr:col>8</xdr:col>
      <xdr:colOff>323850</xdr:colOff>
      <xdr:row>11</xdr:row>
      <xdr:rowOff>0</xdr:rowOff>
    </xdr:to>
    <xdr:sp>
      <xdr:nvSpPr>
        <xdr:cNvPr id="23" name="直線矢印コネクタ 3"/>
        <xdr:cNvSpPr>
          <a:spLocks/>
        </xdr:cNvSpPr>
      </xdr:nvSpPr>
      <xdr:spPr>
        <a:xfrm flipH="1">
          <a:off x="18430875" y="2181225"/>
          <a:ext cx="38100" cy="1162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9</xdr:row>
      <xdr:rowOff>457200</xdr:rowOff>
    </xdr:from>
    <xdr:to>
      <xdr:col>8</xdr:col>
      <xdr:colOff>571500</xdr:colOff>
      <xdr:row>11</xdr:row>
      <xdr:rowOff>57150</xdr:rowOff>
    </xdr:to>
    <xdr:sp>
      <xdr:nvSpPr>
        <xdr:cNvPr id="24" name="直線矢印コネクタ 5"/>
        <xdr:cNvSpPr>
          <a:spLocks/>
        </xdr:cNvSpPr>
      </xdr:nvSpPr>
      <xdr:spPr>
        <a:xfrm flipH="1">
          <a:off x="18697575" y="3000375"/>
          <a:ext cx="1905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400050</xdr:rowOff>
    </xdr:from>
    <xdr:to>
      <xdr:col>8</xdr:col>
      <xdr:colOff>247650</xdr:colOff>
      <xdr:row>16</xdr:row>
      <xdr:rowOff>381000</xdr:rowOff>
    </xdr:to>
    <xdr:sp>
      <xdr:nvSpPr>
        <xdr:cNvPr id="25" name="直線矢印コネクタ 7"/>
        <xdr:cNvSpPr>
          <a:spLocks/>
        </xdr:cNvSpPr>
      </xdr:nvSpPr>
      <xdr:spPr>
        <a:xfrm>
          <a:off x="18373725" y="5076825"/>
          <a:ext cx="1905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762000</xdr:colOff>
      <xdr:row>15</xdr:row>
      <xdr:rowOff>438150</xdr:rowOff>
    </xdr:from>
    <xdr:to>
      <xdr:col>8</xdr:col>
      <xdr:colOff>781050</xdr:colOff>
      <xdr:row>16</xdr:row>
      <xdr:rowOff>266700</xdr:rowOff>
    </xdr:to>
    <xdr:sp>
      <xdr:nvSpPr>
        <xdr:cNvPr id="26" name="直線矢印コネクタ 9"/>
        <xdr:cNvSpPr>
          <a:spLocks/>
        </xdr:cNvSpPr>
      </xdr:nvSpPr>
      <xdr:spPr>
        <a:xfrm>
          <a:off x="18907125" y="5648325"/>
          <a:ext cx="190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17</xdr:row>
      <xdr:rowOff>400050</xdr:rowOff>
    </xdr:from>
    <xdr:to>
      <xdr:col>8</xdr:col>
      <xdr:colOff>571500</xdr:colOff>
      <xdr:row>19</xdr:row>
      <xdr:rowOff>19050</xdr:rowOff>
    </xdr:to>
    <xdr:sp>
      <xdr:nvSpPr>
        <xdr:cNvPr id="27" name="直線矢印コネクタ 11"/>
        <xdr:cNvSpPr>
          <a:spLocks/>
        </xdr:cNvSpPr>
      </xdr:nvSpPr>
      <xdr:spPr>
        <a:xfrm>
          <a:off x="18716625" y="6677025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762000</xdr:colOff>
      <xdr:row>25</xdr:row>
      <xdr:rowOff>438150</xdr:rowOff>
    </xdr:from>
    <xdr:to>
      <xdr:col>8</xdr:col>
      <xdr:colOff>762000</xdr:colOff>
      <xdr:row>27</xdr:row>
      <xdr:rowOff>38100</xdr:rowOff>
    </xdr:to>
    <xdr:sp>
      <xdr:nvSpPr>
        <xdr:cNvPr id="28" name="直線矢印コネクタ 13"/>
        <xdr:cNvSpPr>
          <a:spLocks/>
        </xdr:cNvSpPr>
      </xdr:nvSpPr>
      <xdr:spPr>
        <a:xfrm>
          <a:off x="18907125" y="1044892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8</xdr:row>
      <xdr:rowOff>152400</xdr:rowOff>
    </xdr:from>
    <xdr:to>
      <xdr:col>9</xdr:col>
      <xdr:colOff>409575</xdr:colOff>
      <xdr:row>9</xdr:row>
      <xdr:rowOff>371475</xdr:rowOff>
    </xdr:to>
    <xdr:sp>
      <xdr:nvSpPr>
        <xdr:cNvPr id="29" name="直線矢印コネクタ 2"/>
        <xdr:cNvSpPr>
          <a:spLocks/>
        </xdr:cNvSpPr>
      </xdr:nvSpPr>
      <xdr:spPr>
        <a:xfrm>
          <a:off x="20650200" y="2428875"/>
          <a:ext cx="952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485775</xdr:rowOff>
    </xdr:from>
    <xdr:to>
      <xdr:col>8</xdr:col>
      <xdr:colOff>676275</xdr:colOff>
      <xdr:row>15</xdr:row>
      <xdr:rowOff>133350</xdr:rowOff>
    </xdr:to>
    <xdr:sp>
      <xdr:nvSpPr>
        <xdr:cNvPr id="30" name="直線矢印コネクタ 4"/>
        <xdr:cNvSpPr>
          <a:spLocks/>
        </xdr:cNvSpPr>
      </xdr:nvSpPr>
      <xdr:spPr>
        <a:xfrm>
          <a:off x="18811875" y="4629150"/>
          <a:ext cx="9525" cy="714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64</xdr:row>
      <xdr:rowOff>9525</xdr:rowOff>
    </xdr:from>
    <xdr:to>
      <xdr:col>13</xdr:col>
      <xdr:colOff>38100</xdr:colOff>
      <xdr:row>64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21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45</xdr:row>
      <xdr:rowOff>285750</xdr:rowOff>
    </xdr:from>
    <xdr:to>
      <xdr:col>2</xdr:col>
      <xdr:colOff>1714500</xdr:colOff>
      <xdr:row>46</xdr:row>
      <xdr:rowOff>247650</xdr:rowOff>
    </xdr:to>
    <xdr:sp>
      <xdr:nvSpPr>
        <xdr:cNvPr id="2" name="Line 131"/>
        <xdr:cNvSpPr>
          <a:spLocks/>
        </xdr:cNvSpPr>
      </xdr:nvSpPr>
      <xdr:spPr>
        <a:xfrm>
          <a:off x="2571750" y="178022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45</xdr:row>
      <xdr:rowOff>295275</xdr:rowOff>
    </xdr:from>
    <xdr:to>
      <xdr:col>2</xdr:col>
      <xdr:colOff>1171575</xdr:colOff>
      <xdr:row>46</xdr:row>
      <xdr:rowOff>428625</xdr:rowOff>
    </xdr:to>
    <xdr:sp>
      <xdr:nvSpPr>
        <xdr:cNvPr id="3" name="Line 143"/>
        <xdr:cNvSpPr>
          <a:spLocks/>
        </xdr:cNvSpPr>
      </xdr:nvSpPr>
      <xdr:spPr>
        <a:xfrm>
          <a:off x="2028825" y="178117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25</xdr:row>
      <xdr:rowOff>57150</xdr:rowOff>
    </xdr:from>
    <xdr:to>
      <xdr:col>0</xdr:col>
      <xdr:colOff>400050</xdr:colOff>
      <xdr:row>26</xdr:row>
      <xdr:rowOff>200025</xdr:rowOff>
    </xdr:to>
    <xdr:sp>
      <xdr:nvSpPr>
        <xdr:cNvPr id="4" name="円/楕円 23"/>
        <xdr:cNvSpPr>
          <a:spLocks/>
        </xdr:cNvSpPr>
      </xdr:nvSpPr>
      <xdr:spPr>
        <a:xfrm>
          <a:off x="38100" y="9572625"/>
          <a:ext cx="361950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85725</xdr:rowOff>
    </xdr:from>
    <xdr:to>
      <xdr:col>0</xdr:col>
      <xdr:colOff>381000</xdr:colOff>
      <xdr:row>34</xdr:row>
      <xdr:rowOff>171450</xdr:rowOff>
    </xdr:to>
    <xdr:sp>
      <xdr:nvSpPr>
        <xdr:cNvPr id="5" name="円/楕円 23"/>
        <xdr:cNvSpPr>
          <a:spLocks/>
        </xdr:cNvSpPr>
      </xdr:nvSpPr>
      <xdr:spPr>
        <a:xfrm>
          <a:off x="28575" y="12801600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95250</xdr:rowOff>
    </xdr:from>
    <xdr:to>
      <xdr:col>0</xdr:col>
      <xdr:colOff>381000</xdr:colOff>
      <xdr:row>36</xdr:row>
      <xdr:rowOff>180975</xdr:rowOff>
    </xdr:to>
    <xdr:sp>
      <xdr:nvSpPr>
        <xdr:cNvPr id="6" name="円/楕円 23"/>
        <xdr:cNvSpPr>
          <a:spLocks/>
        </xdr:cNvSpPr>
      </xdr:nvSpPr>
      <xdr:spPr>
        <a:xfrm>
          <a:off x="28575" y="133445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6</xdr:row>
      <xdr:rowOff>276225</xdr:rowOff>
    </xdr:from>
    <xdr:to>
      <xdr:col>10</xdr:col>
      <xdr:colOff>1447800</xdr:colOff>
      <xdr:row>6</xdr:row>
      <xdr:rowOff>276225</xdr:rowOff>
    </xdr:to>
    <xdr:sp>
      <xdr:nvSpPr>
        <xdr:cNvPr id="7" name="Line 45"/>
        <xdr:cNvSpPr>
          <a:spLocks/>
        </xdr:cNvSpPr>
      </xdr:nvSpPr>
      <xdr:spPr>
        <a:xfrm flipV="1">
          <a:off x="3152775" y="22860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2676525</xdr:colOff>
      <xdr:row>16</xdr:row>
      <xdr:rowOff>276225</xdr:rowOff>
    </xdr:from>
    <xdr:to>
      <xdr:col>10</xdr:col>
      <xdr:colOff>1828800</xdr:colOff>
      <xdr:row>16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533775" y="60198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2352675</xdr:colOff>
      <xdr:row>27</xdr:row>
      <xdr:rowOff>295275</xdr:rowOff>
    </xdr:from>
    <xdr:to>
      <xdr:col>10</xdr:col>
      <xdr:colOff>1504950</xdr:colOff>
      <xdr:row>27</xdr:row>
      <xdr:rowOff>295275</xdr:rowOff>
    </xdr:to>
    <xdr:sp>
      <xdr:nvSpPr>
        <xdr:cNvPr id="9" name="Line 45"/>
        <xdr:cNvSpPr>
          <a:spLocks/>
        </xdr:cNvSpPr>
      </xdr:nvSpPr>
      <xdr:spPr>
        <a:xfrm flipV="1">
          <a:off x="3209925" y="103441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37</xdr:row>
      <xdr:rowOff>276225</xdr:rowOff>
    </xdr:from>
    <xdr:to>
      <xdr:col>10</xdr:col>
      <xdr:colOff>1447800</xdr:colOff>
      <xdr:row>37</xdr:row>
      <xdr:rowOff>276225</xdr:rowOff>
    </xdr:to>
    <xdr:sp>
      <xdr:nvSpPr>
        <xdr:cNvPr id="10" name="Line 45"/>
        <xdr:cNvSpPr>
          <a:spLocks/>
        </xdr:cNvSpPr>
      </xdr:nvSpPr>
      <xdr:spPr>
        <a:xfrm flipV="1">
          <a:off x="3152775" y="140589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76200</xdr:rowOff>
    </xdr:from>
    <xdr:to>
      <xdr:col>2</xdr:col>
      <xdr:colOff>438150</xdr:colOff>
      <xdr:row>15</xdr:row>
      <xdr:rowOff>209550</xdr:rowOff>
    </xdr:to>
    <xdr:sp>
      <xdr:nvSpPr>
        <xdr:cNvPr id="11" name="Line 143"/>
        <xdr:cNvSpPr>
          <a:spLocks/>
        </xdr:cNvSpPr>
      </xdr:nvSpPr>
      <xdr:spPr>
        <a:xfrm>
          <a:off x="1295400" y="4486275"/>
          <a:ext cx="0" cy="1200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32</xdr:row>
      <xdr:rowOff>190500</xdr:rowOff>
    </xdr:from>
    <xdr:to>
      <xdr:col>2</xdr:col>
      <xdr:colOff>419100</xdr:colOff>
      <xdr:row>33</xdr:row>
      <xdr:rowOff>266700</xdr:rowOff>
    </xdr:to>
    <xdr:sp>
      <xdr:nvSpPr>
        <xdr:cNvPr id="12" name="Line 143"/>
        <xdr:cNvSpPr>
          <a:spLocks/>
        </xdr:cNvSpPr>
      </xdr:nvSpPr>
      <xdr:spPr>
        <a:xfrm>
          <a:off x="1276350" y="12639675"/>
          <a:ext cx="0" cy="342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32</xdr:row>
      <xdr:rowOff>209550</xdr:rowOff>
    </xdr:from>
    <xdr:to>
      <xdr:col>4</xdr:col>
      <xdr:colOff>438150</xdr:colOff>
      <xdr:row>34</xdr:row>
      <xdr:rowOff>247650</xdr:rowOff>
    </xdr:to>
    <xdr:sp>
      <xdr:nvSpPr>
        <xdr:cNvPr id="13" name="Line 143"/>
        <xdr:cNvSpPr>
          <a:spLocks/>
        </xdr:cNvSpPr>
      </xdr:nvSpPr>
      <xdr:spPr>
        <a:xfrm>
          <a:off x="8458200" y="12658725"/>
          <a:ext cx="0" cy="5715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41</xdr:row>
      <xdr:rowOff>476250</xdr:rowOff>
    </xdr:from>
    <xdr:to>
      <xdr:col>2</xdr:col>
      <xdr:colOff>419100</xdr:colOff>
      <xdr:row>44</xdr:row>
      <xdr:rowOff>0</xdr:rowOff>
    </xdr:to>
    <xdr:sp>
      <xdr:nvSpPr>
        <xdr:cNvPr id="14" name="Line 143"/>
        <xdr:cNvSpPr>
          <a:spLocks/>
        </xdr:cNvSpPr>
      </xdr:nvSpPr>
      <xdr:spPr>
        <a:xfrm>
          <a:off x="1276350" y="1639252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17</xdr:row>
      <xdr:rowOff>419100</xdr:rowOff>
    </xdr:from>
    <xdr:to>
      <xdr:col>2</xdr:col>
      <xdr:colOff>590550</xdr:colOff>
      <xdr:row>18</xdr:row>
      <xdr:rowOff>304800</xdr:rowOff>
    </xdr:to>
    <xdr:sp>
      <xdr:nvSpPr>
        <xdr:cNvPr id="15" name="Line 131"/>
        <xdr:cNvSpPr>
          <a:spLocks/>
        </xdr:cNvSpPr>
      </xdr:nvSpPr>
      <xdr:spPr>
        <a:xfrm>
          <a:off x="1447800" y="66960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19</xdr:row>
      <xdr:rowOff>428625</xdr:rowOff>
    </xdr:from>
    <xdr:to>
      <xdr:col>8</xdr:col>
      <xdr:colOff>695325</xdr:colOff>
      <xdr:row>20</xdr:row>
      <xdr:rowOff>190500</xdr:rowOff>
    </xdr:to>
    <xdr:sp>
      <xdr:nvSpPr>
        <xdr:cNvPr id="16" name="直線矢印コネクタ 2"/>
        <xdr:cNvSpPr>
          <a:spLocks/>
        </xdr:cNvSpPr>
      </xdr:nvSpPr>
      <xdr:spPr>
        <a:xfrm>
          <a:off x="18830925" y="7772400"/>
          <a:ext cx="9525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64</xdr:row>
      <xdr:rowOff>9525</xdr:rowOff>
    </xdr:from>
    <xdr:to>
      <xdr:col>13</xdr:col>
      <xdr:colOff>38100</xdr:colOff>
      <xdr:row>64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77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1905000</xdr:colOff>
      <xdr:row>46</xdr:row>
      <xdr:rowOff>0</xdr:rowOff>
    </xdr:from>
    <xdr:to>
      <xdr:col>2</xdr:col>
      <xdr:colOff>1905000</xdr:colOff>
      <xdr:row>46</xdr:row>
      <xdr:rowOff>419100</xdr:rowOff>
    </xdr:to>
    <xdr:sp>
      <xdr:nvSpPr>
        <xdr:cNvPr id="2" name="Line 131"/>
        <xdr:cNvSpPr>
          <a:spLocks/>
        </xdr:cNvSpPr>
      </xdr:nvSpPr>
      <xdr:spPr>
        <a:xfrm>
          <a:off x="2762250" y="185356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923925</xdr:colOff>
      <xdr:row>45</xdr:row>
      <xdr:rowOff>390525</xdr:rowOff>
    </xdr:from>
    <xdr:to>
      <xdr:col>2</xdr:col>
      <xdr:colOff>923925</xdr:colOff>
      <xdr:row>47</xdr:row>
      <xdr:rowOff>66675</xdr:rowOff>
    </xdr:to>
    <xdr:sp>
      <xdr:nvSpPr>
        <xdr:cNvPr id="3" name="Line 143"/>
        <xdr:cNvSpPr>
          <a:spLocks/>
        </xdr:cNvSpPr>
      </xdr:nvSpPr>
      <xdr:spPr>
        <a:xfrm>
          <a:off x="1781175" y="1846897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114300</xdr:rowOff>
    </xdr:from>
    <xdr:to>
      <xdr:col>0</xdr:col>
      <xdr:colOff>428625</xdr:colOff>
      <xdr:row>12</xdr:row>
      <xdr:rowOff>466725</xdr:rowOff>
    </xdr:to>
    <xdr:sp>
      <xdr:nvSpPr>
        <xdr:cNvPr id="4" name="円/楕円 23"/>
        <xdr:cNvSpPr>
          <a:spLocks/>
        </xdr:cNvSpPr>
      </xdr:nvSpPr>
      <xdr:spPr>
        <a:xfrm>
          <a:off x="76200" y="47910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</xdr:row>
      <xdr:rowOff>276225</xdr:rowOff>
    </xdr:from>
    <xdr:to>
      <xdr:col>10</xdr:col>
      <xdr:colOff>1447800</xdr:colOff>
      <xdr:row>3</xdr:row>
      <xdr:rowOff>276225</xdr:rowOff>
    </xdr:to>
    <xdr:sp>
      <xdr:nvSpPr>
        <xdr:cNvPr id="5" name="Line 45"/>
        <xdr:cNvSpPr>
          <a:spLocks/>
        </xdr:cNvSpPr>
      </xdr:nvSpPr>
      <xdr:spPr>
        <a:xfrm flipV="1">
          <a:off x="3152775" y="12192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13</xdr:row>
      <xdr:rowOff>276225</xdr:rowOff>
    </xdr:from>
    <xdr:to>
      <xdr:col>10</xdr:col>
      <xdr:colOff>1447800</xdr:colOff>
      <xdr:row>13</xdr:row>
      <xdr:rowOff>276225</xdr:rowOff>
    </xdr:to>
    <xdr:sp>
      <xdr:nvSpPr>
        <xdr:cNvPr id="6" name="Line 45"/>
        <xdr:cNvSpPr>
          <a:spLocks/>
        </xdr:cNvSpPr>
      </xdr:nvSpPr>
      <xdr:spPr>
        <a:xfrm flipV="1">
          <a:off x="3152775" y="54864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22</xdr:row>
      <xdr:rowOff>276225</xdr:rowOff>
    </xdr:from>
    <xdr:to>
      <xdr:col>10</xdr:col>
      <xdr:colOff>1447800</xdr:colOff>
      <xdr:row>22</xdr:row>
      <xdr:rowOff>276225</xdr:rowOff>
    </xdr:to>
    <xdr:sp>
      <xdr:nvSpPr>
        <xdr:cNvPr id="7" name="Line 45"/>
        <xdr:cNvSpPr>
          <a:spLocks/>
        </xdr:cNvSpPr>
      </xdr:nvSpPr>
      <xdr:spPr>
        <a:xfrm flipV="1">
          <a:off x="3152775" y="86868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33</xdr:row>
      <xdr:rowOff>276225</xdr:rowOff>
    </xdr:from>
    <xdr:to>
      <xdr:col>10</xdr:col>
      <xdr:colOff>1447800</xdr:colOff>
      <xdr:row>33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152775" y="126873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42</xdr:row>
      <xdr:rowOff>276225</xdr:rowOff>
    </xdr:from>
    <xdr:to>
      <xdr:col>10</xdr:col>
      <xdr:colOff>1447800</xdr:colOff>
      <xdr:row>42</xdr:row>
      <xdr:rowOff>276225</xdr:rowOff>
    </xdr:to>
    <xdr:sp>
      <xdr:nvSpPr>
        <xdr:cNvPr id="9" name="Line 45"/>
        <xdr:cNvSpPr>
          <a:spLocks/>
        </xdr:cNvSpPr>
      </xdr:nvSpPr>
      <xdr:spPr>
        <a:xfrm flipV="1">
          <a:off x="3152775" y="167544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9</xdr:row>
      <xdr:rowOff>457200</xdr:rowOff>
    </xdr:from>
    <xdr:to>
      <xdr:col>2</xdr:col>
      <xdr:colOff>666750</xdr:colOff>
      <xdr:row>13</xdr:row>
      <xdr:rowOff>0</xdr:rowOff>
    </xdr:to>
    <xdr:sp>
      <xdr:nvSpPr>
        <xdr:cNvPr id="10" name="Line 143"/>
        <xdr:cNvSpPr>
          <a:spLocks/>
        </xdr:cNvSpPr>
      </xdr:nvSpPr>
      <xdr:spPr>
        <a:xfrm>
          <a:off x="1524000" y="4067175"/>
          <a:ext cx="0" cy="11430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28</xdr:row>
      <xdr:rowOff>76200</xdr:rowOff>
    </xdr:from>
    <xdr:to>
      <xdr:col>2</xdr:col>
      <xdr:colOff>514350</xdr:colOff>
      <xdr:row>32</xdr:row>
      <xdr:rowOff>209550</xdr:rowOff>
    </xdr:to>
    <xdr:sp>
      <xdr:nvSpPr>
        <xdr:cNvPr id="11" name="Line 143"/>
        <xdr:cNvSpPr>
          <a:spLocks/>
        </xdr:cNvSpPr>
      </xdr:nvSpPr>
      <xdr:spPr>
        <a:xfrm>
          <a:off x="1371600" y="11153775"/>
          <a:ext cx="0" cy="1200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228600</xdr:rowOff>
    </xdr:from>
    <xdr:to>
      <xdr:col>3</xdr:col>
      <xdr:colOff>514350</xdr:colOff>
      <xdr:row>32</xdr:row>
      <xdr:rowOff>228600</xdr:rowOff>
    </xdr:to>
    <xdr:sp>
      <xdr:nvSpPr>
        <xdr:cNvPr id="12" name="Line 143"/>
        <xdr:cNvSpPr>
          <a:spLocks/>
        </xdr:cNvSpPr>
      </xdr:nvSpPr>
      <xdr:spPr>
        <a:xfrm>
          <a:off x="4953000" y="11039475"/>
          <a:ext cx="0" cy="13335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28</xdr:row>
      <xdr:rowOff>57150</xdr:rowOff>
    </xdr:from>
    <xdr:to>
      <xdr:col>4</xdr:col>
      <xdr:colOff>514350</xdr:colOff>
      <xdr:row>33</xdr:row>
      <xdr:rowOff>19050</xdr:rowOff>
    </xdr:to>
    <xdr:sp>
      <xdr:nvSpPr>
        <xdr:cNvPr id="13" name="Line 143"/>
        <xdr:cNvSpPr>
          <a:spLocks/>
        </xdr:cNvSpPr>
      </xdr:nvSpPr>
      <xdr:spPr>
        <a:xfrm>
          <a:off x="8534400" y="11134725"/>
          <a:ext cx="0" cy="1295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28</xdr:row>
      <xdr:rowOff>76200</xdr:rowOff>
    </xdr:from>
    <xdr:to>
      <xdr:col>6</xdr:col>
      <xdr:colOff>266700</xdr:colOff>
      <xdr:row>32</xdr:row>
      <xdr:rowOff>209550</xdr:rowOff>
    </xdr:to>
    <xdr:sp>
      <xdr:nvSpPr>
        <xdr:cNvPr id="14" name="Line 143"/>
        <xdr:cNvSpPr>
          <a:spLocks/>
        </xdr:cNvSpPr>
      </xdr:nvSpPr>
      <xdr:spPr>
        <a:xfrm>
          <a:off x="14049375" y="11153775"/>
          <a:ext cx="0" cy="1200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19</xdr:row>
      <xdr:rowOff>190500</xdr:rowOff>
    </xdr:from>
    <xdr:to>
      <xdr:col>7</xdr:col>
      <xdr:colOff>323850</xdr:colOff>
      <xdr:row>21</xdr:row>
      <xdr:rowOff>228600</xdr:rowOff>
    </xdr:to>
    <xdr:sp>
      <xdr:nvSpPr>
        <xdr:cNvPr id="15" name="Line 131"/>
        <xdr:cNvSpPr>
          <a:spLocks/>
        </xdr:cNvSpPr>
      </xdr:nvSpPr>
      <xdr:spPr>
        <a:xfrm>
          <a:off x="16287750" y="78009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19</xdr:row>
      <xdr:rowOff>209550</xdr:rowOff>
    </xdr:from>
    <xdr:to>
      <xdr:col>9</xdr:col>
      <xdr:colOff>304800</xdr:colOff>
      <xdr:row>21</xdr:row>
      <xdr:rowOff>247650</xdr:rowOff>
    </xdr:to>
    <xdr:sp>
      <xdr:nvSpPr>
        <xdr:cNvPr id="16" name="Line 131"/>
        <xdr:cNvSpPr>
          <a:spLocks/>
        </xdr:cNvSpPr>
      </xdr:nvSpPr>
      <xdr:spPr>
        <a:xfrm>
          <a:off x="20554950" y="7820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37</xdr:row>
      <xdr:rowOff>457200</xdr:rowOff>
    </xdr:from>
    <xdr:to>
      <xdr:col>2</xdr:col>
      <xdr:colOff>304800</xdr:colOff>
      <xdr:row>40</xdr:row>
      <xdr:rowOff>0</xdr:rowOff>
    </xdr:to>
    <xdr:sp>
      <xdr:nvSpPr>
        <xdr:cNvPr id="17" name="Line 131"/>
        <xdr:cNvSpPr>
          <a:spLocks/>
        </xdr:cNvSpPr>
      </xdr:nvSpPr>
      <xdr:spPr>
        <a:xfrm>
          <a:off x="1162050" y="150018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30</xdr:row>
      <xdr:rowOff>133350</xdr:rowOff>
    </xdr:from>
    <xdr:to>
      <xdr:col>5</xdr:col>
      <xdr:colOff>390525</xdr:colOff>
      <xdr:row>32</xdr:row>
      <xdr:rowOff>190500</xdr:rowOff>
    </xdr:to>
    <xdr:sp>
      <xdr:nvSpPr>
        <xdr:cNvPr id="18" name="Line 143"/>
        <xdr:cNvSpPr>
          <a:spLocks/>
        </xdr:cNvSpPr>
      </xdr:nvSpPr>
      <xdr:spPr>
        <a:xfrm>
          <a:off x="11991975" y="1174432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10</xdr:row>
      <xdr:rowOff>200025</xdr:rowOff>
    </xdr:from>
    <xdr:to>
      <xdr:col>8</xdr:col>
      <xdr:colOff>571500</xdr:colOff>
      <xdr:row>12</xdr:row>
      <xdr:rowOff>180975</xdr:rowOff>
    </xdr:to>
    <xdr:sp>
      <xdr:nvSpPr>
        <xdr:cNvPr id="19" name="直線矢印コネクタ 2"/>
        <xdr:cNvSpPr>
          <a:spLocks/>
        </xdr:cNvSpPr>
      </xdr:nvSpPr>
      <xdr:spPr>
        <a:xfrm>
          <a:off x="18707100" y="4343400"/>
          <a:ext cx="9525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9</xdr:row>
      <xdr:rowOff>428625</xdr:rowOff>
    </xdr:from>
    <xdr:to>
      <xdr:col>8</xdr:col>
      <xdr:colOff>333375</xdr:colOff>
      <xdr:row>10</xdr:row>
      <xdr:rowOff>228600</xdr:rowOff>
    </xdr:to>
    <xdr:sp>
      <xdr:nvSpPr>
        <xdr:cNvPr id="20" name="直線矢印コネクタ 2"/>
        <xdr:cNvSpPr>
          <a:spLocks/>
        </xdr:cNvSpPr>
      </xdr:nvSpPr>
      <xdr:spPr>
        <a:xfrm flipH="1">
          <a:off x="18468975" y="4038600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27</xdr:row>
      <xdr:rowOff>76200</xdr:rowOff>
    </xdr:from>
    <xdr:to>
      <xdr:col>8</xdr:col>
      <xdr:colOff>276225</xdr:colOff>
      <xdr:row>31</xdr:row>
      <xdr:rowOff>219075</xdr:rowOff>
    </xdr:to>
    <xdr:sp>
      <xdr:nvSpPr>
        <xdr:cNvPr id="21" name="直線矢印コネクタ 4"/>
        <xdr:cNvSpPr>
          <a:spLocks/>
        </xdr:cNvSpPr>
      </xdr:nvSpPr>
      <xdr:spPr>
        <a:xfrm>
          <a:off x="18421350" y="10887075"/>
          <a:ext cx="0" cy="1209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228600</xdr:rowOff>
    </xdr:from>
    <xdr:to>
      <xdr:col>8</xdr:col>
      <xdr:colOff>95250</xdr:colOff>
      <xdr:row>41</xdr:row>
      <xdr:rowOff>57150</xdr:rowOff>
    </xdr:to>
    <xdr:sp>
      <xdr:nvSpPr>
        <xdr:cNvPr id="22" name="直線矢印コネクタ 6"/>
        <xdr:cNvSpPr>
          <a:spLocks/>
        </xdr:cNvSpPr>
      </xdr:nvSpPr>
      <xdr:spPr>
        <a:xfrm flipH="1">
          <a:off x="18221325" y="15640050"/>
          <a:ext cx="19050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1371600</xdr:colOff>
      <xdr:row>9</xdr:row>
      <xdr:rowOff>314325</xdr:rowOff>
    </xdr:from>
    <xdr:to>
      <xdr:col>8</xdr:col>
      <xdr:colOff>1371600</xdr:colOff>
      <xdr:row>12</xdr:row>
      <xdr:rowOff>304800</xdr:rowOff>
    </xdr:to>
    <xdr:sp>
      <xdr:nvSpPr>
        <xdr:cNvPr id="23" name="直線矢印コネクタ 6"/>
        <xdr:cNvSpPr>
          <a:spLocks/>
        </xdr:cNvSpPr>
      </xdr:nvSpPr>
      <xdr:spPr>
        <a:xfrm>
          <a:off x="19516725" y="3924300"/>
          <a:ext cx="0" cy="1057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1266825</xdr:colOff>
      <xdr:row>40</xdr:row>
      <xdr:rowOff>0</xdr:rowOff>
    </xdr:from>
    <xdr:to>
      <xdr:col>8</xdr:col>
      <xdr:colOff>1285875</xdr:colOff>
      <xdr:row>41</xdr:row>
      <xdr:rowOff>142875</xdr:rowOff>
    </xdr:to>
    <xdr:sp>
      <xdr:nvSpPr>
        <xdr:cNvPr id="24" name="直線矢印コネクタ 8"/>
        <xdr:cNvSpPr>
          <a:spLocks/>
        </xdr:cNvSpPr>
      </xdr:nvSpPr>
      <xdr:spPr>
        <a:xfrm flipH="1">
          <a:off x="19411950" y="15944850"/>
          <a:ext cx="1905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63</xdr:row>
      <xdr:rowOff>9525</xdr:rowOff>
    </xdr:from>
    <xdr:to>
      <xdr:col>13</xdr:col>
      <xdr:colOff>38100</xdr:colOff>
      <xdr:row>63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771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2286000</xdr:colOff>
      <xdr:row>44</xdr:row>
      <xdr:rowOff>342900</xdr:rowOff>
    </xdr:from>
    <xdr:to>
      <xdr:col>2</xdr:col>
      <xdr:colOff>2286000</xdr:colOff>
      <xdr:row>45</xdr:row>
      <xdr:rowOff>304800</xdr:rowOff>
    </xdr:to>
    <xdr:sp>
      <xdr:nvSpPr>
        <xdr:cNvPr id="2" name="Line 131"/>
        <xdr:cNvSpPr>
          <a:spLocks/>
        </xdr:cNvSpPr>
      </xdr:nvSpPr>
      <xdr:spPr>
        <a:xfrm>
          <a:off x="3143250" y="19364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1743075</xdr:colOff>
      <xdr:row>44</xdr:row>
      <xdr:rowOff>257175</xdr:rowOff>
    </xdr:from>
    <xdr:to>
      <xdr:col>2</xdr:col>
      <xdr:colOff>1743075</xdr:colOff>
      <xdr:row>45</xdr:row>
      <xdr:rowOff>390525</xdr:rowOff>
    </xdr:to>
    <xdr:sp>
      <xdr:nvSpPr>
        <xdr:cNvPr id="3" name="Line 143"/>
        <xdr:cNvSpPr>
          <a:spLocks/>
        </xdr:cNvSpPr>
      </xdr:nvSpPr>
      <xdr:spPr>
        <a:xfrm>
          <a:off x="2600325" y="1927860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95250</xdr:rowOff>
    </xdr:from>
    <xdr:to>
      <xdr:col>0</xdr:col>
      <xdr:colOff>390525</xdr:colOff>
      <xdr:row>6</xdr:row>
      <xdr:rowOff>180975</xdr:rowOff>
    </xdr:to>
    <xdr:sp>
      <xdr:nvSpPr>
        <xdr:cNvPr id="4" name="円/楕円 23"/>
        <xdr:cNvSpPr>
          <a:spLocks/>
        </xdr:cNvSpPr>
      </xdr:nvSpPr>
      <xdr:spPr>
        <a:xfrm>
          <a:off x="38100" y="21050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76200</xdr:rowOff>
    </xdr:from>
    <xdr:to>
      <xdr:col>0</xdr:col>
      <xdr:colOff>390525</xdr:colOff>
      <xdr:row>32</xdr:row>
      <xdr:rowOff>428625</xdr:rowOff>
    </xdr:to>
    <xdr:sp>
      <xdr:nvSpPr>
        <xdr:cNvPr id="5" name="円/楕円 23"/>
        <xdr:cNvSpPr>
          <a:spLocks/>
        </xdr:cNvSpPr>
      </xdr:nvSpPr>
      <xdr:spPr>
        <a:xfrm>
          <a:off x="38100" y="140303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9</xdr:row>
      <xdr:rowOff>276225</xdr:rowOff>
    </xdr:from>
    <xdr:to>
      <xdr:col>10</xdr:col>
      <xdr:colOff>1447800</xdr:colOff>
      <xdr:row>9</xdr:row>
      <xdr:rowOff>276225</xdr:rowOff>
    </xdr:to>
    <xdr:sp>
      <xdr:nvSpPr>
        <xdr:cNvPr id="6" name="Line 45"/>
        <xdr:cNvSpPr>
          <a:spLocks/>
        </xdr:cNvSpPr>
      </xdr:nvSpPr>
      <xdr:spPr>
        <a:xfrm flipV="1">
          <a:off x="3152775" y="33528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19</xdr:row>
      <xdr:rowOff>276225</xdr:rowOff>
    </xdr:from>
    <xdr:to>
      <xdr:col>10</xdr:col>
      <xdr:colOff>1447800</xdr:colOff>
      <xdr:row>19</xdr:row>
      <xdr:rowOff>276225</xdr:rowOff>
    </xdr:to>
    <xdr:sp>
      <xdr:nvSpPr>
        <xdr:cNvPr id="7" name="Line 45"/>
        <xdr:cNvSpPr>
          <a:spLocks/>
        </xdr:cNvSpPr>
      </xdr:nvSpPr>
      <xdr:spPr>
        <a:xfrm flipV="1">
          <a:off x="3152775" y="75247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2352675</xdr:colOff>
      <xdr:row>28</xdr:row>
      <xdr:rowOff>276225</xdr:rowOff>
    </xdr:from>
    <xdr:to>
      <xdr:col>10</xdr:col>
      <xdr:colOff>1504950</xdr:colOff>
      <xdr:row>28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209925" y="118681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38</xdr:row>
      <xdr:rowOff>276225</xdr:rowOff>
    </xdr:from>
    <xdr:to>
      <xdr:col>10</xdr:col>
      <xdr:colOff>1447800</xdr:colOff>
      <xdr:row>38</xdr:row>
      <xdr:rowOff>276225</xdr:rowOff>
    </xdr:to>
    <xdr:sp>
      <xdr:nvSpPr>
        <xdr:cNvPr id="9" name="Line 45"/>
        <xdr:cNvSpPr>
          <a:spLocks/>
        </xdr:cNvSpPr>
      </xdr:nvSpPr>
      <xdr:spPr>
        <a:xfrm flipV="1">
          <a:off x="3152775" y="160972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24</xdr:row>
      <xdr:rowOff>95250</xdr:rowOff>
    </xdr:from>
    <xdr:to>
      <xdr:col>2</xdr:col>
      <xdr:colOff>666750</xdr:colOff>
      <xdr:row>28</xdr:row>
      <xdr:rowOff>0</xdr:rowOff>
    </xdr:to>
    <xdr:sp>
      <xdr:nvSpPr>
        <xdr:cNvPr id="10" name="Line 143"/>
        <xdr:cNvSpPr>
          <a:spLocks/>
        </xdr:cNvSpPr>
      </xdr:nvSpPr>
      <xdr:spPr>
        <a:xfrm>
          <a:off x="1524000" y="10296525"/>
          <a:ext cx="0" cy="1295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24</xdr:row>
      <xdr:rowOff>95250</xdr:rowOff>
    </xdr:from>
    <xdr:to>
      <xdr:col>3</xdr:col>
      <xdr:colOff>666750</xdr:colOff>
      <xdr:row>28</xdr:row>
      <xdr:rowOff>0</xdr:rowOff>
    </xdr:to>
    <xdr:sp>
      <xdr:nvSpPr>
        <xdr:cNvPr id="11" name="Line 143"/>
        <xdr:cNvSpPr>
          <a:spLocks/>
        </xdr:cNvSpPr>
      </xdr:nvSpPr>
      <xdr:spPr>
        <a:xfrm>
          <a:off x="5105400" y="10296525"/>
          <a:ext cx="0" cy="1295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228600</xdr:rowOff>
    </xdr:from>
    <xdr:to>
      <xdr:col>2</xdr:col>
      <xdr:colOff>266700</xdr:colOff>
      <xdr:row>8</xdr:row>
      <xdr:rowOff>247650</xdr:rowOff>
    </xdr:to>
    <xdr:sp>
      <xdr:nvSpPr>
        <xdr:cNvPr id="12" name="Line 131"/>
        <xdr:cNvSpPr>
          <a:spLocks/>
        </xdr:cNvSpPr>
      </xdr:nvSpPr>
      <xdr:spPr>
        <a:xfrm>
          <a:off x="1123950" y="25050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6</xdr:row>
      <xdr:rowOff>228600</xdr:rowOff>
    </xdr:from>
    <xdr:to>
      <xdr:col>3</xdr:col>
      <xdr:colOff>266700</xdr:colOff>
      <xdr:row>8</xdr:row>
      <xdr:rowOff>247650</xdr:rowOff>
    </xdr:to>
    <xdr:sp>
      <xdr:nvSpPr>
        <xdr:cNvPr id="13" name="Line 131"/>
        <xdr:cNvSpPr>
          <a:spLocks/>
        </xdr:cNvSpPr>
      </xdr:nvSpPr>
      <xdr:spPr>
        <a:xfrm>
          <a:off x="4705350" y="25050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24</xdr:row>
      <xdr:rowOff>95250</xdr:rowOff>
    </xdr:from>
    <xdr:to>
      <xdr:col>4</xdr:col>
      <xdr:colOff>666750</xdr:colOff>
      <xdr:row>28</xdr:row>
      <xdr:rowOff>0</xdr:rowOff>
    </xdr:to>
    <xdr:sp>
      <xdr:nvSpPr>
        <xdr:cNvPr id="14" name="Line 143"/>
        <xdr:cNvSpPr>
          <a:spLocks/>
        </xdr:cNvSpPr>
      </xdr:nvSpPr>
      <xdr:spPr>
        <a:xfrm>
          <a:off x="8686800" y="10296525"/>
          <a:ext cx="0" cy="1295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25</xdr:row>
      <xdr:rowOff>428625</xdr:rowOff>
    </xdr:from>
    <xdr:to>
      <xdr:col>5</xdr:col>
      <xdr:colOff>495300</xdr:colOff>
      <xdr:row>27</xdr:row>
      <xdr:rowOff>171450</xdr:rowOff>
    </xdr:to>
    <xdr:sp>
      <xdr:nvSpPr>
        <xdr:cNvPr id="15" name="Line 143"/>
        <xdr:cNvSpPr>
          <a:spLocks/>
        </xdr:cNvSpPr>
      </xdr:nvSpPr>
      <xdr:spPr>
        <a:xfrm>
          <a:off x="12096750" y="10953750"/>
          <a:ext cx="0" cy="542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25</xdr:row>
      <xdr:rowOff>428625</xdr:rowOff>
    </xdr:from>
    <xdr:to>
      <xdr:col>6</xdr:col>
      <xdr:colOff>523875</xdr:colOff>
      <xdr:row>27</xdr:row>
      <xdr:rowOff>171450</xdr:rowOff>
    </xdr:to>
    <xdr:sp>
      <xdr:nvSpPr>
        <xdr:cNvPr id="16" name="Line 143"/>
        <xdr:cNvSpPr>
          <a:spLocks/>
        </xdr:cNvSpPr>
      </xdr:nvSpPr>
      <xdr:spPr>
        <a:xfrm>
          <a:off x="14306550" y="10953750"/>
          <a:ext cx="0" cy="542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23</xdr:row>
      <xdr:rowOff>504825</xdr:rowOff>
    </xdr:from>
    <xdr:to>
      <xdr:col>8</xdr:col>
      <xdr:colOff>381000</xdr:colOff>
      <xdr:row>26</xdr:row>
      <xdr:rowOff>123825</xdr:rowOff>
    </xdr:to>
    <xdr:sp>
      <xdr:nvSpPr>
        <xdr:cNvPr id="17" name="直線矢印コネクタ 2"/>
        <xdr:cNvSpPr>
          <a:spLocks/>
        </xdr:cNvSpPr>
      </xdr:nvSpPr>
      <xdr:spPr>
        <a:xfrm>
          <a:off x="18497550" y="10106025"/>
          <a:ext cx="28575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35</xdr:row>
      <xdr:rowOff>47625</xdr:rowOff>
    </xdr:from>
    <xdr:to>
      <xdr:col>8</xdr:col>
      <xdr:colOff>190500</xdr:colOff>
      <xdr:row>37</xdr:row>
      <xdr:rowOff>19050</xdr:rowOff>
    </xdr:to>
    <xdr:sp>
      <xdr:nvSpPr>
        <xdr:cNvPr id="18" name="直線矢印コネクタ 6"/>
        <xdr:cNvSpPr>
          <a:spLocks/>
        </xdr:cNvSpPr>
      </xdr:nvSpPr>
      <xdr:spPr>
        <a:xfrm>
          <a:off x="18316575" y="15068550"/>
          <a:ext cx="19050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60</xdr:row>
      <xdr:rowOff>9525</xdr:rowOff>
    </xdr:from>
    <xdr:to>
      <xdr:col>13</xdr:col>
      <xdr:colOff>38100</xdr:colOff>
      <xdr:row>60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21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1524000</xdr:colOff>
      <xdr:row>41</xdr:row>
      <xdr:rowOff>285750</xdr:rowOff>
    </xdr:from>
    <xdr:to>
      <xdr:col>2</xdr:col>
      <xdr:colOff>1524000</xdr:colOff>
      <xdr:row>42</xdr:row>
      <xdr:rowOff>247650</xdr:rowOff>
    </xdr:to>
    <xdr:sp>
      <xdr:nvSpPr>
        <xdr:cNvPr id="2" name="Line 131"/>
        <xdr:cNvSpPr>
          <a:spLocks/>
        </xdr:cNvSpPr>
      </xdr:nvSpPr>
      <xdr:spPr>
        <a:xfrm>
          <a:off x="2381250" y="178022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847725</xdr:colOff>
      <xdr:row>41</xdr:row>
      <xdr:rowOff>295275</xdr:rowOff>
    </xdr:from>
    <xdr:to>
      <xdr:col>2</xdr:col>
      <xdr:colOff>847725</xdr:colOff>
      <xdr:row>42</xdr:row>
      <xdr:rowOff>428625</xdr:rowOff>
    </xdr:to>
    <xdr:sp>
      <xdr:nvSpPr>
        <xdr:cNvPr id="3" name="Line 143"/>
        <xdr:cNvSpPr>
          <a:spLocks/>
        </xdr:cNvSpPr>
      </xdr:nvSpPr>
      <xdr:spPr>
        <a:xfrm>
          <a:off x="1704975" y="178117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76200</xdr:rowOff>
    </xdr:from>
    <xdr:to>
      <xdr:col>0</xdr:col>
      <xdr:colOff>390525</xdr:colOff>
      <xdr:row>33</xdr:row>
      <xdr:rowOff>428625</xdr:rowOff>
    </xdr:to>
    <xdr:sp>
      <xdr:nvSpPr>
        <xdr:cNvPr id="4" name="円/楕円 23"/>
        <xdr:cNvSpPr>
          <a:spLocks/>
        </xdr:cNvSpPr>
      </xdr:nvSpPr>
      <xdr:spPr>
        <a:xfrm>
          <a:off x="38100" y="133254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7</xdr:row>
      <xdr:rowOff>276225</xdr:rowOff>
    </xdr:from>
    <xdr:to>
      <xdr:col>10</xdr:col>
      <xdr:colOff>1447800</xdr:colOff>
      <xdr:row>7</xdr:row>
      <xdr:rowOff>276225</xdr:rowOff>
    </xdr:to>
    <xdr:sp>
      <xdr:nvSpPr>
        <xdr:cNvPr id="5" name="Line 45"/>
        <xdr:cNvSpPr>
          <a:spLocks/>
        </xdr:cNvSpPr>
      </xdr:nvSpPr>
      <xdr:spPr>
        <a:xfrm flipV="1">
          <a:off x="3152775" y="23241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16</xdr:row>
      <xdr:rowOff>276225</xdr:rowOff>
    </xdr:from>
    <xdr:to>
      <xdr:col>10</xdr:col>
      <xdr:colOff>1447800</xdr:colOff>
      <xdr:row>16</xdr:row>
      <xdr:rowOff>276225</xdr:rowOff>
    </xdr:to>
    <xdr:sp>
      <xdr:nvSpPr>
        <xdr:cNvPr id="6" name="Line 45"/>
        <xdr:cNvSpPr>
          <a:spLocks/>
        </xdr:cNvSpPr>
      </xdr:nvSpPr>
      <xdr:spPr>
        <a:xfrm flipV="1">
          <a:off x="3152775" y="60579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24</xdr:row>
      <xdr:rowOff>276225</xdr:rowOff>
    </xdr:from>
    <xdr:to>
      <xdr:col>10</xdr:col>
      <xdr:colOff>1447800</xdr:colOff>
      <xdr:row>24</xdr:row>
      <xdr:rowOff>276225</xdr:rowOff>
    </xdr:to>
    <xdr:sp>
      <xdr:nvSpPr>
        <xdr:cNvPr id="7" name="Line 45"/>
        <xdr:cNvSpPr>
          <a:spLocks/>
        </xdr:cNvSpPr>
      </xdr:nvSpPr>
      <xdr:spPr>
        <a:xfrm flipV="1">
          <a:off x="3152775" y="97917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34</xdr:row>
      <xdr:rowOff>276225</xdr:rowOff>
    </xdr:from>
    <xdr:to>
      <xdr:col>10</xdr:col>
      <xdr:colOff>1447800</xdr:colOff>
      <xdr:row>34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152775" y="140589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1790700</xdr:colOff>
      <xdr:row>38</xdr:row>
      <xdr:rowOff>438150</xdr:rowOff>
    </xdr:from>
    <xdr:to>
      <xdr:col>2</xdr:col>
      <xdr:colOff>1790700</xdr:colOff>
      <xdr:row>40</xdr:row>
      <xdr:rowOff>457200</xdr:rowOff>
    </xdr:to>
    <xdr:sp>
      <xdr:nvSpPr>
        <xdr:cNvPr id="9" name="Line 145"/>
        <xdr:cNvSpPr>
          <a:spLocks/>
        </xdr:cNvSpPr>
      </xdr:nvSpPr>
      <xdr:spPr>
        <a:xfrm>
          <a:off x="2647950" y="163544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1790700</xdr:colOff>
      <xdr:row>38</xdr:row>
      <xdr:rowOff>438150</xdr:rowOff>
    </xdr:from>
    <xdr:to>
      <xdr:col>3</xdr:col>
      <xdr:colOff>1790700</xdr:colOff>
      <xdr:row>40</xdr:row>
      <xdr:rowOff>457200</xdr:rowOff>
    </xdr:to>
    <xdr:sp>
      <xdr:nvSpPr>
        <xdr:cNvPr id="10" name="Line 145"/>
        <xdr:cNvSpPr>
          <a:spLocks/>
        </xdr:cNvSpPr>
      </xdr:nvSpPr>
      <xdr:spPr>
        <a:xfrm>
          <a:off x="6229350" y="163544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1790700</xdr:colOff>
      <xdr:row>38</xdr:row>
      <xdr:rowOff>438150</xdr:rowOff>
    </xdr:from>
    <xdr:to>
      <xdr:col>4</xdr:col>
      <xdr:colOff>1790700</xdr:colOff>
      <xdr:row>40</xdr:row>
      <xdr:rowOff>457200</xdr:rowOff>
    </xdr:to>
    <xdr:sp>
      <xdr:nvSpPr>
        <xdr:cNvPr id="11" name="Line 145"/>
        <xdr:cNvSpPr>
          <a:spLocks/>
        </xdr:cNvSpPr>
      </xdr:nvSpPr>
      <xdr:spPr>
        <a:xfrm>
          <a:off x="9810750" y="163544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1123950</xdr:colOff>
      <xdr:row>38</xdr:row>
      <xdr:rowOff>457200</xdr:rowOff>
    </xdr:from>
    <xdr:to>
      <xdr:col>5</xdr:col>
      <xdr:colOff>1123950</xdr:colOff>
      <xdr:row>40</xdr:row>
      <xdr:rowOff>476250</xdr:rowOff>
    </xdr:to>
    <xdr:sp>
      <xdr:nvSpPr>
        <xdr:cNvPr id="12" name="Line 145"/>
        <xdr:cNvSpPr>
          <a:spLocks/>
        </xdr:cNvSpPr>
      </xdr:nvSpPr>
      <xdr:spPr>
        <a:xfrm>
          <a:off x="12725400" y="163734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1123950</xdr:colOff>
      <xdr:row>38</xdr:row>
      <xdr:rowOff>457200</xdr:rowOff>
    </xdr:from>
    <xdr:to>
      <xdr:col>6</xdr:col>
      <xdr:colOff>1123950</xdr:colOff>
      <xdr:row>40</xdr:row>
      <xdr:rowOff>476250</xdr:rowOff>
    </xdr:to>
    <xdr:sp>
      <xdr:nvSpPr>
        <xdr:cNvPr id="13" name="Line 145"/>
        <xdr:cNvSpPr>
          <a:spLocks/>
        </xdr:cNvSpPr>
      </xdr:nvSpPr>
      <xdr:spPr>
        <a:xfrm>
          <a:off x="14906625" y="163734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1123950</xdr:colOff>
      <xdr:row>38</xdr:row>
      <xdr:rowOff>457200</xdr:rowOff>
    </xdr:from>
    <xdr:to>
      <xdr:col>7</xdr:col>
      <xdr:colOff>1123950</xdr:colOff>
      <xdr:row>40</xdr:row>
      <xdr:rowOff>476250</xdr:rowOff>
    </xdr:to>
    <xdr:sp>
      <xdr:nvSpPr>
        <xdr:cNvPr id="14" name="Line 145"/>
        <xdr:cNvSpPr>
          <a:spLocks/>
        </xdr:cNvSpPr>
      </xdr:nvSpPr>
      <xdr:spPr>
        <a:xfrm>
          <a:off x="17087850" y="163734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1085850</xdr:colOff>
      <xdr:row>38</xdr:row>
      <xdr:rowOff>476250</xdr:rowOff>
    </xdr:from>
    <xdr:to>
      <xdr:col>8</xdr:col>
      <xdr:colOff>1085850</xdr:colOff>
      <xdr:row>40</xdr:row>
      <xdr:rowOff>495300</xdr:rowOff>
    </xdr:to>
    <xdr:sp>
      <xdr:nvSpPr>
        <xdr:cNvPr id="15" name="Line 145"/>
        <xdr:cNvSpPr>
          <a:spLocks/>
        </xdr:cNvSpPr>
      </xdr:nvSpPr>
      <xdr:spPr>
        <a:xfrm>
          <a:off x="19230975" y="163925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1123950</xdr:colOff>
      <xdr:row>38</xdr:row>
      <xdr:rowOff>457200</xdr:rowOff>
    </xdr:from>
    <xdr:to>
      <xdr:col>9</xdr:col>
      <xdr:colOff>1123950</xdr:colOff>
      <xdr:row>40</xdr:row>
      <xdr:rowOff>476250</xdr:rowOff>
    </xdr:to>
    <xdr:sp>
      <xdr:nvSpPr>
        <xdr:cNvPr id="16" name="Line 145"/>
        <xdr:cNvSpPr>
          <a:spLocks/>
        </xdr:cNvSpPr>
      </xdr:nvSpPr>
      <xdr:spPr>
        <a:xfrm>
          <a:off x="21374100" y="163734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1123950</xdr:colOff>
      <xdr:row>38</xdr:row>
      <xdr:rowOff>457200</xdr:rowOff>
    </xdr:from>
    <xdr:to>
      <xdr:col>10</xdr:col>
      <xdr:colOff>1123950</xdr:colOff>
      <xdr:row>40</xdr:row>
      <xdr:rowOff>476250</xdr:rowOff>
    </xdr:to>
    <xdr:sp>
      <xdr:nvSpPr>
        <xdr:cNvPr id="17" name="Line 145"/>
        <xdr:cNvSpPr>
          <a:spLocks/>
        </xdr:cNvSpPr>
      </xdr:nvSpPr>
      <xdr:spPr>
        <a:xfrm>
          <a:off x="23631525" y="163734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26</xdr:row>
      <xdr:rowOff>457200</xdr:rowOff>
    </xdr:from>
    <xdr:to>
      <xdr:col>2</xdr:col>
      <xdr:colOff>361950</xdr:colOff>
      <xdr:row>28</xdr:row>
      <xdr:rowOff>495300</xdr:rowOff>
    </xdr:to>
    <xdr:sp>
      <xdr:nvSpPr>
        <xdr:cNvPr id="18" name="Line 131"/>
        <xdr:cNvSpPr>
          <a:spLocks/>
        </xdr:cNvSpPr>
      </xdr:nvSpPr>
      <xdr:spPr>
        <a:xfrm>
          <a:off x="1219200" y="110394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35</xdr:row>
      <xdr:rowOff>457200</xdr:rowOff>
    </xdr:from>
    <xdr:to>
      <xdr:col>2</xdr:col>
      <xdr:colOff>381000</xdr:colOff>
      <xdr:row>37</xdr:row>
      <xdr:rowOff>495300</xdr:rowOff>
    </xdr:to>
    <xdr:sp>
      <xdr:nvSpPr>
        <xdr:cNvPr id="19" name="Line 131"/>
        <xdr:cNvSpPr>
          <a:spLocks/>
        </xdr:cNvSpPr>
      </xdr:nvSpPr>
      <xdr:spPr>
        <a:xfrm>
          <a:off x="1238250" y="14773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76200</xdr:rowOff>
    </xdr:from>
    <xdr:to>
      <xdr:col>0</xdr:col>
      <xdr:colOff>428625</xdr:colOff>
      <xdr:row>32</xdr:row>
      <xdr:rowOff>161925</xdr:rowOff>
    </xdr:to>
    <xdr:sp>
      <xdr:nvSpPr>
        <xdr:cNvPr id="20" name="円/楕円 23"/>
        <xdr:cNvSpPr>
          <a:spLocks/>
        </xdr:cNvSpPr>
      </xdr:nvSpPr>
      <xdr:spPr>
        <a:xfrm>
          <a:off x="76200" y="127920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266700</xdr:rowOff>
    </xdr:from>
    <xdr:to>
      <xdr:col>2</xdr:col>
      <xdr:colOff>342900</xdr:colOff>
      <xdr:row>6</xdr:row>
      <xdr:rowOff>247650</xdr:rowOff>
    </xdr:to>
    <xdr:sp>
      <xdr:nvSpPr>
        <xdr:cNvPr id="21" name="Line 131"/>
        <xdr:cNvSpPr>
          <a:spLocks/>
        </xdr:cNvSpPr>
      </xdr:nvSpPr>
      <xdr:spPr>
        <a:xfrm>
          <a:off x="1200150" y="14763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5</xdr:row>
      <xdr:rowOff>19050</xdr:rowOff>
    </xdr:from>
    <xdr:to>
      <xdr:col>3</xdr:col>
      <xdr:colOff>514350</xdr:colOff>
      <xdr:row>6</xdr:row>
      <xdr:rowOff>266700</xdr:rowOff>
    </xdr:to>
    <xdr:sp>
      <xdr:nvSpPr>
        <xdr:cNvPr id="22" name="Line 131"/>
        <xdr:cNvSpPr>
          <a:spLocks/>
        </xdr:cNvSpPr>
      </xdr:nvSpPr>
      <xdr:spPr>
        <a:xfrm>
          <a:off x="4953000" y="1495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36</xdr:row>
      <xdr:rowOff>428625</xdr:rowOff>
    </xdr:from>
    <xdr:to>
      <xdr:col>8</xdr:col>
      <xdr:colOff>276225</xdr:colOff>
      <xdr:row>37</xdr:row>
      <xdr:rowOff>314325</xdr:rowOff>
    </xdr:to>
    <xdr:sp>
      <xdr:nvSpPr>
        <xdr:cNvPr id="23" name="直線矢印コネクタ 2"/>
        <xdr:cNvSpPr>
          <a:spLocks/>
        </xdr:cNvSpPr>
      </xdr:nvSpPr>
      <xdr:spPr>
        <a:xfrm>
          <a:off x="18421350" y="15278100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70" zoomScaleNormal="75" zoomScaleSheetLayoutView="70" zoomScalePageLayoutView="0" workbookViewId="0" topLeftCell="A1">
      <pane xSplit="2" ySplit="3" topLeftCell="E22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H24" sqref="H24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2</v>
      </c>
      <c r="K1" s="305"/>
      <c r="L1" s="88" t="s">
        <v>15</v>
      </c>
      <c r="M1" s="89">
        <v>2018</v>
      </c>
    </row>
    <row r="2" spans="2:11" s="25" customFormat="1" ht="32.25" customHeight="1" hidden="1" thickBot="1">
      <c r="B2" s="26"/>
      <c r="C2" s="27">
        <v>4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22" customFormat="1" ht="42" customHeight="1">
      <c r="A4" s="90">
        <f>DATE($M$1,$C$2,1)</f>
        <v>43191</v>
      </c>
      <c r="B4" s="34" t="str">
        <f>TEXT(A4,"ａａａ")</f>
        <v>日</v>
      </c>
      <c r="C4" s="49" t="s">
        <v>27</v>
      </c>
      <c r="D4" s="50"/>
      <c r="E4" s="3"/>
      <c r="F4" s="3"/>
      <c r="G4" s="7"/>
      <c r="H4" s="3"/>
      <c r="I4" s="2"/>
      <c r="J4" s="7"/>
      <c r="K4" s="9"/>
    </row>
    <row r="5" spans="1:11" s="22" customFormat="1" ht="42" customHeight="1">
      <c r="A5" s="90">
        <f>IF(A4="","",IF(MONTH(A4+1)=$C$2,A4+1,""))</f>
        <v>43192</v>
      </c>
      <c r="B5" s="34" t="str">
        <f>TEXT(A5,"ａａａ")</f>
        <v>月</v>
      </c>
      <c r="C5" s="203" t="s">
        <v>24</v>
      </c>
      <c r="D5" s="4"/>
      <c r="E5" s="3"/>
      <c r="F5" s="3"/>
      <c r="G5" s="3"/>
      <c r="H5" s="4"/>
      <c r="I5" s="2"/>
      <c r="J5" s="84"/>
      <c r="K5" s="19"/>
    </row>
    <row r="6" spans="1:11" s="22" customFormat="1" ht="42" customHeight="1">
      <c r="A6" s="90">
        <f aca="true" t="shared" si="0" ref="A6:A35">IF(A5="","",IF(MONTH(A5+1)=$C$2,A5+1,""))</f>
        <v>43193</v>
      </c>
      <c r="B6" s="34" t="str">
        <f aca="true" t="shared" si="1" ref="B6:B35">TEXT(A6,"ａａａ")</f>
        <v>火</v>
      </c>
      <c r="C6" s="203"/>
      <c r="D6" s="2"/>
      <c r="E6" s="2"/>
      <c r="F6" s="5"/>
      <c r="G6" s="5"/>
      <c r="H6" s="2"/>
      <c r="I6" s="2"/>
      <c r="J6" s="3"/>
      <c r="K6" s="19"/>
    </row>
    <row r="7" spans="1:11" s="22" customFormat="1" ht="42" customHeight="1">
      <c r="A7" s="90">
        <f t="shared" si="0"/>
        <v>43194</v>
      </c>
      <c r="B7" s="34" t="str">
        <f t="shared" si="1"/>
        <v>水</v>
      </c>
      <c r="C7" s="203"/>
      <c r="D7" s="18"/>
      <c r="E7" s="74"/>
      <c r="F7" s="74"/>
      <c r="G7" s="74"/>
      <c r="H7" s="74"/>
      <c r="I7" s="205"/>
      <c r="J7" s="205"/>
      <c r="K7" s="83"/>
    </row>
    <row r="8" spans="1:11" s="22" customFormat="1" ht="42" customHeight="1">
      <c r="A8" s="90">
        <f t="shared" si="0"/>
        <v>43195</v>
      </c>
      <c r="B8" s="34" t="str">
        <f t="shared" si="1"/>
        <v>木</v>
      </c>
      <c r="C8" s="1"/>
      <c r="D8" s="2"/>
      <c r="E8" s="2"/>
      <c r="F8" s="3"/>
      <c r="G8" s="3"/>
      <c r="H8" s="3"/>
      <c r="I8" s="2"/>
      <c r="J8" s="7"/>
      <c r="K8" s="9"/>
    </row>
    <row r="9" spans="1:11" s="22" customFormat="1" ht="42" customHeight="1">
      <c r="A9" s="90">
        <f t="shared" si="0"/>
        <v>43196</v>
      </c>
      <c r="B9" s="34" t="str">
        <f t="shared" si="1"/>
        <v>金</v>
      </c>
      <c r="C9" s="1" t="s">
        <v>200</v>
      </c>
      <c r="D9" s="2"/>
      <c r="E9" s="2"/>
      <c r="F9" s="3"/>
      <c r="G9" s="3"/>
      <c r="H9" s="3"/>
      <c r="I9" s="171"/>
      <c r="J9" s="2"/>
      <c r="K9" s="9"/>
    </row>
    <row r="10" spans="1:11" s="35" customFormat="1" ht="42" customHeight="1">
      <c r="A10" s="90">
        <f t="shared" si="0"/>
        <v>43197</v>
      </c>
      <c r="B10" s="34" t="str">
        <f t="shared" si="1"/>
        <v>土</v>
      </c>
      <c r="C10" s="108" t="s">
        <v>201</v>
      </c>
      <c r="D10" s="2"/>
      <c r="E10" s="194"/>
      <c r="F10" s="194"/>
      <c r="G10" s="194"/>
      <c r="H10" s="194"/>
      <c r="I10" s="180"/>
      <c r="J10" s="2"/>
      <c r="K10" s="223"/>
    </row>
    <row r="11" spans="1:11" s="35" customFormat="1" ht="42" customHeight="1">
      <c r="A11" s="90">
        <f t="shared" si="0"/>
        <v>43198</v>
      </c>
      <c r="B11" s="34" t="str">
        <f t="shared" si="1"/>
        <v>日</v>
      </c>
      <c r="C11" s="232" t="s">
        <v>263</v>
      </c>
      <c r="D11" s="3" t="s">
        <v>67</v>
      </c>
      <c r="E11" s="3"/>
      <c r="F11" s="3"/>
      <c r="G11" s="7"/>
      <c r="H11" s="3" t="s">
        <v>142</v>
      </c>
      <c r="I11" s="2"/>
      <c r="J11" s="3" t="s">
        <v>224</v>
      </c>
      <c r="K11" s="9" t="s">
        <v>48</v>
      </c>
    </row>
    <row r="12" spans="1:11" s="35" customFormat="1" ht="42" customHeight="1">
      <c r="A12" s="90">
        <f t="shared" si="0"/>
        <v>43199</v>
      </c>
      <c r="B12" s="34" t="str">
        <f t="shared" si="1"/>
        <v>月</v>
      </c>
      <c r="C12" s="203" t="s">
        <v>24</v>
      </c>
      <c r="D12" s="4"/>
      <c r="E12" s="3"/>
      <c r="F12" s="3"/>
      <c r="G12" s="3"/>
      <c r="H12" s="4"/>
      <c r="I12" s="2"/>
      <c r="J12" s="84"/>
      <c r="K12" s="19"/>
    </row>
    <row r="13" spans="1:11" s="35" customFormat="1" ht="42" customHeight="1">
      <c r="A13" s="90">
        <f t="shared" si="0"/>
        <v>43200</v>
      </c>
      <c r="B13" s="34" t="str">
        <f t="shared" si="1"/>
        <v>火</v>
      </c>
      <c r="C13" s="14"/>
      <c r="D13" s="2"/>
      <c r="E13" s="2"/>
      <c r="F13" s="2"/>
      <c r="G13" s="2"/>
      <c r="H13" s="3"/>
      <c r="I13" s="12"/>
      <c r="J13" s="11"/>
      <c r="K13" s="8"/>
    </row>
    <row r="14" spans="1:11" s="35" customFormat="1" ht="42" customHeight="1">
      <c r="A14" s="90">
        <f t="shared" si="0"/>
        <v>43201</v>
      </c>
      <c r="B14" s="34" t="str">
        <f t="shared" si="1"/>
        <v>水</v>
      </c>
      <c r="C14" s="14"/>
      <c r="D14" s="2"/>
      <c r="E14" s="2"/>
      <c r="F14" s="2"/>
      <c r="G14" s="2"/>
      <c r="H14" s="74"/>
      <c r="I14" s="205"/>
      <c r="J14" s="205"/>
      <c r="K14" s="83"/>
    </row>
    <row r="15" spans="1:11" s="35" customFormat="1" ht="42" customHeight="1">
      <c r="A15" s="90">
        <f t="shared" si="0"/>
        <v>43202</v>
      </c>
      <c r="B15" s="34" t="str">
        <f t="shared" si="1"/>
        <v>木</v>
      </c>
      <c r="C15" s="2"/>
      <c r="D15" s="209"/>
      <c r="E15" s="3"/>
      <c r="F15" s="3"/>
      <c r="G15" s="3"/>
      <c r="H15" s="3"/>
      <c r="I15" s="2"/>
      <c r="J15" s="7"/>
      <c r="K15" s="9"/>
    </row>
    <row r="16" spans="1:11" s="35" customFormat="1" ht="42" customHeight="1">
      <c r="A16" s="90">
        <f t="shared" si="0"/>
        <v>43203</v>
      </c>
      <c r="B16" s="34" t="str">
        <f t="shared" si="1"/>
        <v>金</v>
      </c>
      <c r="C16" s="14"/>
      <c r="D16" s="6"/>
      <c r="E16" s="2"/>
      <c r="F16" s="74"/>
      <c r="G16" s="74"/>
      <c r="H16" s="74"/>
      <c r="I16" s="2"/>
      <c r="J16" s="6"/>
      <c r="K16" s="9"/>
    </row>
    <row r="17" spans="1:11" s="35" customFormat="1" ht="42" customHeight="1">
      <c r="A17" s="90">
        <f t="shared" si="0"/>
        <v>43204</v>
      </c>
      <c r="B17" s="34" t="str">
        <f t="shared" si="1"/>
        <v>土</v>
      </c>
      <c r="C17" s="1" t="s">
        <v>89</v>
      </c>
      <c r="D17" s="2" t="s">
        <v>89</v>
      </c>
      <c r="E17" s="5"/>
      <c r="F17" s="5"/>
      <c r="G17" s="5"/>
      <c r="H17" s="3" t="s">
        <v>143</v>
      </c>
      <c r="I17" s="2"/>
      <c r="J17" s="7"/>
      <c r="K17" s="9"/>
    </row>
    <row r="18" spans="1:11" s="35" customFormat="1" ht="42" customHeight="1">
      <c r="A18" s="90">
        <f t="shared" si="0"/>
        <v>43205</v>
      </c>
      <c r="B18" s="34" t="str">
        <f t="shared" si="1"/>
        <v>日</v>
      </c>
      <c r="C18" s="151" t="s">
        <v>90</v>
      </c>
      <c r="D18" s="3" t="s">
        <v>90</v>
      </c>
      <c r="E18" s="2"/>
      <c r="F18" s="3"/>
      <c r="G18" s="7"/>
      <c r="H18" s="3" t="s">
        <v>153</v>
      </c>
      <c r="I18" s="2"/>
      <c r="J18" s="3"/>
      <c r="K18" s="9"/>
    </row>
    <row r="19" spans="1:11" s="35" customFormat="1" ht="42" customHeight="1">
      <c r="A19" s="90">
        <f t="shared" si="0"/>
        <v>43206</v>
      </c>
      <c r="B19" s="34" t="str">
        <f t="shared" si="1"/>
        <v>月</v>
      </c>
      <c r="C19" s="203" t="s">
        <v>24</v>
      </c>
      <c r="D19" s="4"/>
      <c r="E19" s="3"/>
      <c r="F19" s="3"/>
      <c r="G19" s="3"/>
      <c r="H19" s="4"/>
      <c r="I19" s="2"/>
      <c r="J19" s="84"/>
      <c r="K19" s="19"/>
    </row>
    <row r="20" spans="1:11" s="35" customFormat="1" ht="42" customHeight="1">
      <c r="A20" s="90">
        <f t="shared" si="0"/>
        <v>43207</v>
      </c>
      <c r="B20" s="34" t="str">
        <f t="shared" si="1"/>
        <v>火</v>
      </c>
      <c r="C20" s="233" t="s">
        <v>259</v>
      </c>
      <c r="D20" s="208"/>
      <c r="E20" s="208"/>
      <c r="F20" s="199"/>
      <c r="G20" s="57"/>
      <c r="H20" s="199"/>
      <c r="I20" s="199"/>
      <c r="J20" s="208"/>
      <c r="K20" s="271" t="s">
        <v>319</v>
      </c>
    </row>
    <row r="21" spans="1:11" s="35" customFormat="1" ht="42" customHeight="1">
      <c r="A21" s="90">
        <f t="shared" si="0"/>
        <v>43208</v>
      </c>
      <c r="B21" s="34" t="str">
        <f t="shared" si="1"/>
        <v>水</v>
      </c>
      <c r="C21" s="233" t="s">
        <v>259</v>
      </c>
      <c r="D21" s="6"/>
      <c r="E21" s="194"/>
      <c r="F21" s="194"/>
      <c r="G21" s="194"/>
      <c r="H21" s="194"/>
      <c r="I21" s="205"/>
      <c r="J21" s="3"/>
      <c r="K21" s="83"/>
    </row>
    <row r="22" spans="1:11" s="35" customFormat="1" ht="42" customHeight="1">
      <c r="A22" s="90">
        <f t="shared" si="0"/>
        <v>43209</v>
      </c>
      <c r="B22" s="34" t="str">
        <f t="shared" si="1"/>
        <v>木</v>
      </c>
      <c r="C22" s="53"/>
      <c r="D22" s="208"/>
      <c r="E22" s="208"/>
      <c r="F22" s="199"/>
      <c r="G22" s="199"/>
      <c r="H22" s="199"/>
      <c r="I22" s="205"/>
      <c r="J22" s="254" t="s">
        <v>290</v>
      </c>
      <c r="K22" s="68"/>
    </row>
    <row r="23" spans="1:11" s="35" customFormat="1" ht="42" customHeight="1">
      <c r="A23" s="90">
        <f t="shared" si="0"/>
        <v>43210</v>
      </c>
      <c r="B23" s="34" t="str">
        <f t="shared" si="1"/>
        <v>金</v>
      </c>
      <c r="C23" s="211"/>
      <c r="D23" s="194"/>
      <c r="E23" s="194"/>
      <c r="F23" s="74"/>
      <c r="G23" s="74"/>
      <c r="H23" s="74"/>
      <c r="I23" s="273" t="s">
        <v>321</v>
      </c>
      <c r="J23" s="199"/>
      <c r="K23" s="271" t="s">
        <v>319</v>
      </c>
    </row>
    <row r="24" spans="1:11" s="35" customFormat="1" ht="42" customHeight="1">
      <c r="A24" s="90">
        <f t="shared" si="0"/>
        <v>43211</v>
      </c>
      <c r="B24" s="34" t="str">
        <f t="shared" si="1"/>
        <v>土</v>
      </c>
      <c r="C24" s="147" t="s">
        <v>122</v>
      </c>
      <c r="D24" s="6" t="s">
        <v>165</v>
      </c>
      <c r="E24" s="13"/>
      <c r="F24" s="13"/>
      <c r="G24" s="13"/>
      <c r="H24" s="13"/>
      <c r="I24" s="2"/>
      <c r="J24" s="255" t="s">
        <v>291</v>
      </c>
      <c r="K24" s="9"/>
    </row>
    <row r="25" spans="1:11" s="35" customFormat="1" ht="21" customHeight="1">
      <c r="A25" s="306">
        <f t="shared" si="0"/>
        <v>43212</v>
      </c>
      <c r="B25" s="308" t="str">
        <f t="shared" si="1"/>
        <v>日</v>
      </c>
      <c r="C25" s="310"/>
      <c r="D25" s="65"/>
      <c r="E25" s="194"/>
      <c r="F25" s="194"/>
      <c r="G25" s="16"/>
      <c r="H25" s="194"/>
      <c r="I25" s="208"/>
      <c r="J25" s="16"/>
      <c r="K25" s="68"/>
    </row>
    <row r="26" spans="1:11" s="35" customFormat="1" ht="21" customHeight="1">
      <c r="A26" s="307"/>
      <c r="B26" s="309"/>
      <c r="C26" s="311"/>
      <c r="D26" s="152"/>
      <c r="E26" s="195"/>
      <c r="F26" s="195"/>
      <c r="G26" s="98"/>
      <c r="H26" s="116"/>
      <c r="I26" s="210"/>
      <c r="J26" s="98"/>
      <c r="K26" s="99"/>
    </row>
    <row r="27" spans="1:11" s="35" customFormat="1" ht="42" customHeight="1">
      <c r="A27" s="90">
        <f>IF(A25="","",IF(MONTH(A25+1)=$C$2,A25+1,""))</f>
        <v>43213</v>
      </c>
      <c r="B27" s="34" t="str">
        <f t="shared" si="1"/>
        <v>月</v>
      </c>
      <c r="C27" s="203" t="s">
        <v>24</v>
      </c>
      <c r="D27" s="4"/>
      <c r="E27" s="3"/>
      <c r="F27" s="3"/>
      <c r="G27" s="3"/>
      <c r="H27" s="4"/>
      <c r="I27" s="2"/>
      <c r="J27" s="84"/>
      <c r="K27" s="19"/>
    </row>
    <row r="28" spans="1:11" s="35" customFormat="1" ht="42" customHeight="1">
      <c r="A28" s="90">
        <f t="shared" si="0"/>
        <v>43214</v>
      </c>
      <c r="B28" s="34" t="str">
        <f t="shared" si="1"/>
        <v>火</v>
      </c>
      <c r="C28" s="203"/>
      <c r="D28" s="4"/>
      <c r="E28" s="3"/>
      <c r="F28" s="3"/>
      <c r="G28" s="3"/>
      <c r="H28" s="4"/>
      <c r="I28" s="2"/>
      <c r="J28" s="256" t="s">
        <v>293</v>
      </c>
      <c r="K28" s="271" t="s">
        <v>319</v>
      </c>
    </row>
    <row r="29" spans="1:11" s="35" customFormat="1" ht="42" customHeight="1">
      <c r="A29" s="90">
        <f t="shared" si="0"/>
        <v>43215</v>
      </c>
      <c r="B29" s="34" t="str">
        <f t="shared" si="1"/>
        <v>水</v>
      </c>
      <c r="C29" s="203"/>
      <c r="D29" s="6"/>
      <c r="E29" s="194"/>
      <c r="F29" s="194"/>
      <c r="G29" s="194"/>
      <c r="H29" s="194"/>
      <c r="I29" s="205"/>
      <c r="J29" s="98"/>
      <c r="K29" s="169"/>
    </row>
    <row r="30" spans="1:11" s="35" customFormat="1" ht="42" customHeight="1">
      <c r="A30" s="90">
        <f t="shared" si="0"/>
        <v>43216</v>
      </c>
      <c r="B30" s="34" t="str">
        <f t="shared" si="1"/>
        <v>木</v>
      </c>
      <c r="C30" s="234" t="s">
        <v>260</v>
      </c>
      <c r="D30" s="247" t="s">
        <v>316</v>
      </c>
      <c r="E30" s="3"/>
      <c r="F30" s="3"/>
      <c r="G30" s="3"/>
      <c r="H30" s="3"/>
      <c r="I30" s="2"/>
      <c r="J30" s="255" t="s">
        <v>290</v>
      </c>
      <c r="K30" s="9"/>
    </row>
    <row r="31" spans="1:11" s="35" customFormat="1" ht="42" customHeight="1">
      <c r="A31" s="90">
        <f t="shared" si="0"/>
        <v>43217</v>
      </c>
      <c r="B31" s="34" t="str">
        <f t="shared" si="1"/>
        <v>金</v>
      </c>
      <c r="C31" s="192" t="s">
        <v>109</v>
      </c>
      <c r="D31" s="236" t="s">
        <v>264</v>
      </c>
      <c r="E31" s="199"/>
      <c r="F31" s="199"/>
      <c r="G31" s="199"/>
      <c r="H31" s="199"/>
      <c r="I31" s="199"/>
      <c r="J31" s="57"/>
      <c r="K31" s="68"/>
    </row>
    <row r="32" spans="1:11" s="35" customFormat="1" ht="42" customHeight="1">
      <c r="A32" s="90">
        <f t="shared" si="0"/>
        <v>43218</v>
      </c>
      <c r="B32" s="34" t="str">
        <f t="shared" si="1"/>
        <v>土</v>
      </c>
      <c r="C32" s="76"/>
      <c r="D32" s="208"/>
      <c r="E32" s="3"/>
      <c r="F32" s="3"/>
      <c r="G32" s="3"/>
      <c r="H32" s="3"/>
      <c r="I32" s="208"/>
      <c r="J32" s="16"/>
      <c r="K32" s="68"/>
    </row>
    <row r="33" spans="1:11" s="35" customFormat="1" ht="42" customHeight="1">
      <c r="A33" s="90">
        <f t="shared" si="0"/>
        <v>43219</v>
      </c>
      <c r="B33" s="34" t="str">
        <f t="shared" si="1"/>
        <v>日</v>
      </c>
      <c r="C33" s="53"/>
      <c r="D33" s="208"/>
      <c r="E33" s="200"/>
      <c r="F33" s="200"/>
      <c r="G33" s="200"/>
      <c r="H33" s="200"/>
      <c r="I33" s="199"/>
      <c r="J33" s="57"/>
      <c r="K33" s="202"/>
    </row>
    <row r="34" spans="1:11" s="35" customFormat="1" ht="42" customHeight="1" thickBot="1">
      <c r="A34" s="91">
        <f t="shared" si="0"/>
        <v>43220</v>
      </c>
      <c r="B34" s="36" t="str">
        <f t="shared" si="1"/>
        <v>月</v>
      </c>
      <c r="C34" s="86"/>
      <c r="D34" s="87"/>
      <c r="E34" s="48"/>
      <c r="F34" s="48"/>
      <c r="G34" s="48"/>
      <c r="H34" s="48"/>
      <c r="I34" s="48"/>
      <c r="J34" s="23"/>
      <c r="K34" s="24"/>
    </row>
    <row r="35" spans="1:11" s="42" customFormat="1" ht="42" customHeight="1" thickBot="1">
      <c r="A35" s="92">
        <f t="shared" si="0"/>
      </c>
      <c r="B35" s="64">
        <f t="shared" si="1"/>
      </c>
      <c r="C35" s="67"/>
      <c r="D35" s="66"/>
      <c r="E35" s="56"/>
      <c r="F35" s="56"/>
      <c r="G35" s="56"/>
      <c r="H35" s="56"/>
      <c r="I35" s="56"/>
      <c r="J35" s="58"/>
      <c r="K35" s="63"/>
    </row>
    <row r="36" spans="1:8" s="42" customFormat="1" ht="36" customHeight="1">
      <c r="A36" s="40"/>
      <c r="B36" s="41"/>
      <c r="F36" s="43"/>
      <c r="H36" s="43"/>
    </row>
    <row r="37" spans="1:8" s="42" customFormat="1" ht="36" customHeight="1">
      <c r="A37" s="40"/>
      <c r="B37" s="41"/>
      <c r="F37" s="43"/>
      <c r="H37" s="43"/>
    </row>
    <row r="38" spans="1:8" s="42" customFormat="1" ht="36" customHeight="1">
      <c r="A38" s="40"/>
      <c r="B38" s="41"/>
      <c r="F38" s="43"/>
      <c r="H38" s="43"/>
    </row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</sheetData>
  <sheetProtection/>
  <mergeCells count="4">
    <mergeCell ref="J1:K1"/>
    <mergeCell ref="A25:A26"/>
    <mergeCell ref="B25:B26"/>
    <mergeCell ref="C25:C26"/>
  </mergeCells>
  <printOptions horizontalCentered="1"/>
  <pageMargins left="0.3937007874015748" right="0" top="0" bottom="0" header="0" footer="0"/>
  <pageSetup horizontalDpi="600" verticalDpi="600" orientation="landscape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55" zoomScaleNormal="75" zoomScaleSheetLayoutView="55" zoomScalePageLayoutView="0" workbookViewId="0" topLeftCell="A1">
      <pane xSplit="2" ySplit="3" topLeftCell="C12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D34" sqref="D34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22</v>
      </c>
      <c r="K1" s="305"/>
      <c r="L1" s="88" t="s">
        <v>15</v>
      </c>
      <c r="M1" s="89">
        <f>'4月'!M1+1</f>
        <v>2019</v>
      </c>
    </row>
    <row r="2" spans="2:11" s="25" customFormat="1" ht="32.25" customHeight="1" hidden="1" thickBot="1">
      <c r="B2" s="26"/>
      <c r="C2" s="27">
        <v>1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22" customFormat="1" ht="42" customHeight="1">
      <c r="A4" s="90">
        <f>DATE($M$1,$C$2,1)</f>
        <v>43466</v>
      </c>
      <c r="B4" s="34" t="str">
        <f>TEXT(A4,"ａａａ")</f>
        <v>火</v>
      </c>
      <c r="C4" s="107" t="s">
        <v>26</v>
      </c>
      <c r="D4" s="5" t="s">
        <v>26</v>
      </c>
      <c r="E4" s="5" t="s">
        <v>26</v>
      </c>
      <c r="F4" s="5" t="s">
        <v>26</v>
      </c>
      <c r="G4" s="5" t="s">
        <v>26</v>
      </c>
      <c r="H4" s="5" t="s">
        <v>26</v>
      </c>
      <c r="I4" s="5" t="s">
        <v>26</v>
      </c>
      <c r="J4" s="5" t="s">
        <v>26</v>
      </c>
      <c r="K4" s="110" t="s">
        <v>26</v>
      </c>
    </row>
    <row r="5" spans="1:11" s="22" customFormat="1" ht="42" customHeight="1">
      <c r="A5" s="90">
        <f>IF(A4="","",IF(MONTH(A4+1)=$C$2,A4+1,""))</f>
        <v>43467</v>
      </c>
      <c r="B5" s="34" t="str">
        <f>TEXT(A5,"ａａａ")</f>
        <v>水</v>
      </c>
      <c r="C5" s="108"/>
      <c r="D5" s="70"/>
      <c r="E5" s="70"/>
      <c r="F5" s="70"/>
      <c r="G5" s="70"/>
      <c r="H5" s="70"/>
      <c r="I5" s="70"/>
      <c r="J5" s="70"/>
      <c r="K5" s="68"/>
    </row>
    <row r="6" spans="1:11" s="22" customFormat="1" ht="42" customHeight="1">
      <c r="A6" s="90">
        <f aca="true" t="shared" si="0" ref="A6:A41">IF(A5="","",IF(MONTH(A5+1)=$C$2,A5+1,""))</f>
        <v>43468</v>
      </c>
      <c r="B6" s="34" t="str">
        <f aca="true" t="shared" si="1" ref="B6:B41">TEXT(A6,"ａａａ")</f>
        <v>木</v>
      </c>
      <c r="C6" s="108"/>
      <c r="D6" s="70"/>
      <c r="E6" s="70"/>
      <c r="F6" s="70"/>
      <c r="G6" s="70"/>
      <c r="H6" s="70"/>
      <c r="I6" s="70"/>
      <c r="J6" s="70"/>
      <c r="K6" s="68"/>
    </row>
    <row r="7" spans="1:11" s="22" customFormat="1" ht="42" customHeight="1">
      <c r="A7" s="90">
        <f t="shared" si="0"/>
        <v>43469</v>
      </c>
      <c r="B7" s="34" t="str">
        <f t="shared" si="1"/>
        <v>金</v>
      </c>
      <c r="C7" s="14"/>
      <c r="D7" s="18"/>
      <c r="E7" s="13"/>
      <c r="F7" s="13"/>
      <c r="G7" s="13"/>
      <c r="H7" s="13"/>
      <c r="I7" s="5"/>
      <c r="J7" s="5"/>
      <c r="K7" s="110"/>
    </row>
    <row r="8" spans="1:11" s="22" customFormat="1" ht="42" customHeight="1">
      <c r="A8" s="90">
        <f t="shared" si="0"/>
        <v>43470</v>
      </c>
      <c r="B8" s="34" t="str">
        <f t="shared" si="1"/>
        <v>土</v>
      </c>
      <c r="C8" s="1" t="s">
        <v>140</v>
      </c>
      <c r="D8" s="2" t="s">
        <v>140</v>
      </c>
      <c r="E8" s="2"/>
      <c r="F8" s="3"/>
      <c r="G8" s="3"/>
      <c r="H8" s="3"/>
      <c r="I8" s="2"/>
      <c r="J8" s="7"/>
      <c r="K8" s="9"/>
    </row>
    <row r="9" spans="1:11" s="22" customFormat="1" ht="42" customHeight="1">
      <c r="A9" s="90">
        <f t="shared" si="0"/>
        <v>43471</v>
      </c>
      <c r="B9" s="34" t="str">
        <f t="shared" si="1"/>
        <v>日</v>
      </c>
      <c r="C9" s="112"/>
      <c r="D9" s="5"/>
      <c r="E9" s="2"/>
      <c r="F9" s="3"/>
      <c r="G9" s="3"/>
      <c r="H9" s="3"/>
      <c r="I9" s="2"/>
      <c r="J9" s="7"/>
      <c r="K9" s="9"/>
    </row>
    <row r="10" spans="1:11" s="35" customFormat="1" ht="42" customHeight="1">
      <c r="A10" s="90">
        <f t="shared" si="0"/>
        <v>43472</v>
      </c>
      <c r="B10" s="34" t="str">
        <f t="shared" si="1"/>
        <v>月</v>
      </c>
      <c r="C10" s="14" t="s">
        <v>24</v>
      </c>
      <c r="D10" s="4"/>
      <c r="E10" s="3"/>
      <c r="F10" s="3"/>
      <c r="G10" s="3"/>
      <c r="H10" s="4"/>
      <c r="I10" s="2"/>
      <c r="J10" s="106"/>
      <c r="K10" s="19"/>
    </row>
    <row r="11" spans="1:11" s="35" customFormat="1" ht="42" customHeight="1">
      <c r="A11" s="90">
        <f t="shared" si="0"/>
        <v>43473</v>
      </c>
      <c r="B11" s="34" t="str">
        <f t="shared" si="1"/>
        <v>火</v>
      </c>
      <c r="C11" s="20"/>
      <c r="D11" s="20"/>
      <c r="E11" s="3"/>
      <c r="F11" s="3"/>
      <c r="G11" s="7"/>
      <c r="H11" s="3"/>
      <c r="I11" s="2"/>
      <c r="J11" s="21"/>
      <c r="K11" s="9"/>
    </row>
    <row r="12" spans="1:11" s="35" customFormat="1" ht="42" customHeight="1">
      <c r="A12" s="90">
        <f t="shared" si="0"/>
        <v>43474</v>
      </c>
      <c r="B12" s="34" t="str">
        <f t="shared" si="1"/>
        <v>水</v>
      </c>
      <c r="C12" s="1"/>
      <c r="D12" s="2" t="s">
        <v>78</v>
      </c>
      <c r="E12" s="2"/>
      <c r="F12" s="2"/>
      <c r="G12" s="2"/>
      <c r="H12" s="3"/>
      <c r="I12" s="2"/>
      <c r="J12" s="21"/>
      <c r="K12" s="9"/>
    </row>
    <row r="13" spans="1:11" s="35" customFormat="1" ht="42" customHeight="1">
      <c r="A13" s="90">
        <f t="shared" si="0"/>
        <v>43475</v>
      </c>
      <c r="B13" s="34" t="str">
        <f t="shared" si="1"/>
        <v>木</v>
      </c>
      <c r="C13" s="14"/>
      <c r="D13" s="2"/>
      <c r="E13" s="2"/>
      <c r="F13" s="2"/>
      <c r="G13" s="2"/>
      <c r="H13" s="3"/>
      <c r="I13" s="12"/>
      <c r="J13" s="11"/>
      <c r="K13" s="8"/>
    </row>
    <row r="14" spans="1:11" s="35" customFormat="1" ht="21" customHeight="1">
      <c r="A14" s="306">
        <f t="shared" si="0"/>
        <v>43476</v>
      </c>
      <c r="B14" s="308" t="str">
        <f t="shared" si="1"/>
        <v>金</v>
      </c>
      <c r="C14" s="82"/>
      <c r="D14" s="291" t="s">
        <v>372</v>
      </c>
      <c r="E14" s="70"/>
      <c r="F14" s="70"/>
      <c r="G14" s="70"/>
      <c r="H14" s="74"/>
      <c r="I14" s="75"/>
      <c r="J14" s="75"/>
      <c r="K14" s="83"/>
    </row>
    <row r="15" spans="1:11" s="35" customFormat="1" ht="21" customHeight="1">
      <c r="A15" s="307"/>
      <c r="B15" s="309"/>
      <c r="C15" s="140"/>
      <c r="D15" s="71"/>
      <c r="E15" s="71"/>
      <c r="F15" s="71"/>
      <c r="G15" s="71"/>
      <c r="H15" s="138"/>
      <c r="I15" s="97"/>
      <c r="J15" s="97"/>
      <c r="K15" s="159"/>
    </row>
    <row r="16" spans="1:11" s="35" customFormat="1" ht="21" customHeight="1">
      <c r="A16" s="306">
        <f>IF(A14="","",IF(MONTH(A14+1)=$C$2,A14+1,""))</f>
        <v>43477</v>
      </c>
      <c r="B16" s="308" t="str">
        <f>TEXT(A16,"ａａａ")</f>
        <v>土</v>
      </c>
      <c r="C16" s="310" t="s">
        <v>129</v>
      </c>
      <c r="D16" s="324" t="s">
        <v>164</v>
      </c>
      <c r="E16" s="312"/>
      <c r="F16" s="70"/>
      <c r="G16" s="70"/>
      <c r="H16" s="74"/>
      <c r="I16" s="75"/>
      <c r="J16" s="75"/>
      <c r="K16" s="83"/>
    </row>
    <row r="17" spans="1:11" s="35" customFormat="1" ht="21" customHeight="1">
      <c r="A17" s="307"/>
      <c r="B17" s="309"/>
      <c r="C17" s="311"/>
      <c r="D17" s="325"/>
      <c r="E17" s="313"/>
      <c r="F17" s="117"/>
      <c r="G17" s="117"/>
      <c r="H17" s="117"/>
      <c r="I17" s="71"/>
      <c r="J17" s="98"/>
      <c r="K17" s="99"/>
    </row>
    <row r="18" spans="1:11" s="35" customFormat="1" ht="21" customHeight="1">
      <c r="A18" s="306">
        <f>IF(A16="","",IF(MONTH(A16+1)=$C$2,A16+1,""))</f>
        <v>43478</v>
      </c>
      <c r="B18" s="308" t="str">
        <f t="shared" si="1"/>
        <v>日</v>
      </c>
      <c r="C18" s="310" t="s">
        <v>127</v>
      </c>
      <c r="D18" s="324"/>
      <c r="E18" s="209"/>
      <c r="F18" s="74"/>
      <c r="G18" s="74"/>
      <c r="H18" s="74"/>
      <c r="I18" s="70"/>
      <c r="J18" s="312" t="s">
        <v>61</v>
      </c>
      <c r="K18" s="314" t="s">
        <v>62</v>
      </c>
    </row>
    <row r="19" spans="1:11" s="35" customFormat="1" ht="21" customHeight="1">
      <c r="A19" s="307"/>
      <c r="B19" s="309"/>
      <c r="C19" s="311"/>
      <c r="D19" s="325"/>
      <c r="E19" s="217"/>
      <c r="F19" s="138"/>
      <c r="G19" s="138"/>
      <c r="H19" s="138"/>
      <c r="I19" s="71"/>
      <c r="J19" s="313"/>
      <c r="K19" s="315"/>
    </row>
    <row r="20" spans="1:11" s="35" customFormat="1" ht="42" customHeight="1">
      <c r="A20" s="90">
        <f>IF(A18="","",IF(MONTH(A18+1)=$C$2,A18+1,""))</f>
        <v>43479</v>
      </c>
      <c r="B20" s="34" t="str">
        <f t="shared" si="1"/>
        <v>月</v>
      </c>
      <c r="C20" s="1"/>
      <c r="D20" s="2" t="s">
        <v>128</v>
      </c>
      <c r="E20" s="5"/>
      <c r="F20" s="5"/>
      <c r="G20" s="5"/>
      <c r="H20" s="5"/>
      <c r="I20" s="2"/>
      <c r="J20" s="7"/>
      <c r="K20" s="9"/>
    </row>
    <row r="21" spans="1:11" s="35" customFormat="1" ht="42" customHeight="1">
      <c r="A21" s="90">
        <f t="shared" si="0"/>
        <v>43480</v>
      </c>
      <c r="B21" s="34" t="str">
        <f t="shared" si="1"/>
        <v>火</v>
      </c>
      <c r="C21" s="14" t="s">
        <v>24</v>
      </c>
      <c r="D21" s="4"/>
      <c r="E21" s="3"/>
      <c r="F21" s="3"/>
      <c r="G21" s="3"/>
      <c r="H21" s="4"/>
      <c r="I21" s="2"/>
      <c r="J21" s="106"/>
      <c r="K21" s="19"/>
    </row>
    <row r="22" spans="1:11" s="35" customFormat="1" ht="42" customHeight="1">
      <c r="A22" s="90">
        <f t="shared" si="0"/>
        <v>43481</v>
      </c>
      <c r="B22" s="34" t="str">
        <f t="shared" si="1"/>
        <v>水</v>
      </c>
      <c r="C22" s="53"/>
      <c r="D22" s="70"/>
      <c r="E22" s="70"/>
      <c r="F22" s="70"/>
      <c r="G22" s="57"/>
      <c r="H22" s="55"/>
      <c r="I22" s="55"/>
      <c r="J22" s="70"/>
      <c r="K22" s="68"/>
    </row>
    <row r="23" spans="1:11" s="35" customFormat="1" ht="42" customHeight="1">
      <c r="A23" s="90">
        <f t="shared" si="0"/>
        <v>43482</v>
      </c>
      <c r="B23" s="34" t="str">
        <f t="shared" si="1"/>
        <v>木</v>
      </c>
      <c r="C23" s="72"/>
      <c r="D23" s="70"/>
      <c r="E23" s="70"/>
      <c r="F23" s="55"/>
      <c r="G23" s="57"/>
      <c r="H23" s="55"/>
      <c r="I23" s="55"/>
      <c r="J23" s="70"/>
      <c r="K23" s="68"/>
    </row>
    <row r="24" spans="1:11" s="35" customFormat="1" ht="21" customHeight="1">
      <c r="A24" s="306">
        <f t="shared" si="0"/>
        <v>43483</v>
      </c>
      <c r="B24" s="308" t="str">
        <f t="shared" si="1"/>
        <v>金</v>
      </c>
      <c r="C24" s="82" t="s">
        <v>106</v>
      </c>
      <c r="D24" s="291" t="s">
        <v>373</v>
      </c>
      <c r="E24" s="80"/>
      <c r="F24" s="80"/>
      <c r="G24" s="80"/>
      <c r="H24" s="80"/>
      <c r="I24" s="75"/>
      <c r="J24" s="80"/>
      <c r="K24" s="83"/>
    </row>
    <row r="25" spans="1:11" s="35" customFormat="1" ht="21" customHeight="1">
      <c r="A25" s="307"/>
      <c r="B25" s="309"/>
      <c r="C25" s="140" t="s">
        <v>37</v>
      </c>
      <c r="D25" s="170"/>
      <c r="E25" s="155"/>
      <c r="F25" s="155"/>
      <c r="G25" s="155"/>
      <c r="H25" s="155"/>
      <c r="I25" s="167"/>
      <c r="J25" s="155"/>
      <c r="K25" s="169"/>
    </row>
    <row r="26" spans="1:11" s="35" customFormat="1" ht="21" customHeight="1">
      <c r="A26" s="306">
        <f>IF(A24="","",IF(MONTH(A24+1)=$C$2,A24+1,""))</f>
        <v>43484</v>
      </c>
      <c r="B26" s="308" t="str">
        <f t="shared" si="1"/>
        <v>土</v>
      </c>
      <c r="C26" s="330" t="s">
        <v>28</v>
      </c>
      <c r="D26" s="312" t="s">
        <v>108</v>
      </c>
      <c r="E26" s="312" t="s">
        <v>107</v>
      </c>
      <c r="F26" s="214"/>
      <c r="G26" s="141"/>
      <c r="H26" s="141"/>
      <c r="I26" s="75"/>
      <c r="J26" s="70"/>
      <c r="K26" s="68"/>
    </row>
    <row r="27" spans="1:11" s="35" customFormat="1" ht="21" customHeight="1">
      <c r="A27" s="307"/>
      <c r="B27" s="309"/>
      <c r="C27" s="331"/>
      <c r="D27" s="313"/>
      <c r="E27" s="313"/>
      <c r="F27" s="215"/>
      <c r="G27" s="142"/>
      <c r="H27" s="142"/>
      <c r="I27" s="97"/>
      <c r="J27" s="71"/>
      <c r="K27" s="99"/>
    </row>
    <row r="28" spans="1:11" s="35" customFormat="1" ht="21" customHeight="1">
      <c r="A28" s="306">
        <f>IF(A26="","",IF(MONTH(A26+1)=$C$2,A26+1,""))</f>
        <v>43485</v>
      </c>
      <c r="B28" s="308" t="str">
        <f>TEXT(A28,"ａａａ")</f>
        <v>日</v>
      </c>
      <c r="C28" s="330" t="s">
        <v>28</v>
      </c>
      <c r="D28" s="209"/>
      <c r="E28" s="209"/>
      <c r="F28" s="200"/>
      <c r="G28" s="160"/>
      <c r="H28" s="160"/>
      <c r="I28" s="167"/>
      <c r="J28" s="78"/>
      <c r="K28" s="166"/>
    </row>
    <row r="29" spans="1:11" s="35" customFormat="1" ht="21" customHeight="1">
      <c r="A29" s="307"/>
      <c r="B29" s="309"/>
      <c r="C29" s="331"/>
      <c r="D29" s="213"/>
      <c r="E29" s="213"/>
      <c r="F29" s="138"/>
      <c r="G29" s="138"/>
      <c r="H29" s="138"/>
      <c r="I29" s="61"/>
      <c r="J29" s="61"/>
      <c r="K29" s="79"/>
    </row>
    <row r="30" spans="1:11" s="35" customFormat="1" ht="42" customHeight="1">
      <c r="A30" s="90">
        <f>IF(A28="","",IF(MONTH(A28+1)=$C$2,A28+1,""))</f>
        <v>43486</v>
      </c>
      <c r="B30" s="34" t="str">
        <f t="shared" si="1"/>
        <v>月</v>
      </c>
      <c r="C30" s="14" t="s">
        <v>24</v>
      </c>
      <c r="D30" s="4"/>
      <c r="E30" s="3"/>
      <c r="F30" s="3"/>
      <c r="G30" s="3"/>
      <c r="H30" s="4"/>
      <c r="I30" s="2"/>
      <c r="J30" s="106"/>
      <c r="K30" s="19"/>
    </row>
    <row r="31" spans="1:11" s="35" customFormat="1" ht="42" customHeight="1">
      <c r="A31" s="90">
        <f t="shared" si="0"/>
        <v>43487</v>
      </c>
      <c r="B31" s="34" t="str">
        <f t="shared" si="1"/>
        <v>火</v>
      </c>
      <c r="C31" s="6"/>
      <c r="D31" s="52"/>
      <c r="E31" s="3"/>
      <c r="F31" s="3"/>
      <c r="G31" s="7"/>
      <c r="H31" s="3"/>
      <c r="I31" s="2"/>
      <c r="J31" s="7"/>
      <c r="K31" s="9"/>
    </row>
    <row r="32" spans="1:11" s="35" customFormat="1" ht="42" customHeight="1">
      <c r="A32" s="90">
        <f t="shared" si="0"/>
        <v>43488</v>
      </c>
      <c r="B32" s="34" t="str">
        <f t="shared" si="1"/>
        <v>水</v>
      </c>
      <c r="C32" s="53"/>
      <c r="D32" s="6" t="s">
        <v>79</v>
      </c>
      <c r="E32" s="3"/>
      <c r="F32" s="3"/>
      <c r="G32" s="7"/>
      <c r="H32" s="3"/>
      <c r="I32" s="2"/>
      <c r="J32" s="7"/>
      <c r="K32" s="9"/>
    </row>
    <row r="33" spans="1:11" s="35" customFormat="1" ht="42" customHeight="1">
      <c r="A33" s="90">
        <f t="shared" si="0"/>
        <v>43489</v>
      </c>
      <c r="B33" s="34" t="str">
        <f t="shared" si="1"/>
        <v>木</v>
      </c>
      <c r="C33" s="72"/>
      <c r="D33" s="4"/>
      <c r="E33" s="3"/>
      <c r="F33" s="3"/>
      <c r="G33" s="3"/>
      <c r="H33" s="4"/>
      <c r="I33" s="2"/>
      <c r="J33" s="84"/>
      <c r="K33" s="19"/>
    </row>
    <row r="34" spans="1:11" s="35" customFormat="1" ht="42" customHeight="1">
      <c r="A34" s="90">
        <f t="shared" si="0"/>
        <v>43490</v>
      </c>
      <c r="B34" s="34" t="str">
        <f t="shared" si="1"/>
        <v>金</v>
      </c>
      <c r="C34" s="72"/>
      <c r="D34" s="291" t="s">
        <v>373</v>
      </c>
      <c r="E34" s="80"/>
      <c r="F34" s="80"/>
      <c r="G34" s="80"/>
      <c r="H34" s="80"/>
      <c r="I34" s="75"/>
      <c r="J34" s="75"/>
      <c r="K34" s="83"/>
    </row>
    <row r="35" spans="1:11" s="35" customFormat="1" ht="42" customHeight="1">
      <c r="A35" s="90">
        <f t="shared" si="0"/>
        <v>43491</v>
      </c>
      <c r="B35" s="34" t="str">
        <f t="shared" si="1"/>
        <v>土</v>
      </c>
      <c r="C35" s="130" t="s">
        <v>38</v>
      </c>
      <c r="D35" s="131" t="s">
        <v>38</v>
      </c>
      <c r="E35" s="3"/>
      <c r="F35" s="3"/>
      <c r="G35" s="3"/>
      <c r="H35" s="3"/>
      <c r="I35" s="2"/>
      <c r="J35" s="7"/>
      <c r="K35" s="9"/>
    </row>
    <row r="36" spans="1:11" s="35" customFormat="1" ht="21" customHeight="1">
      <c r="A36" s="306">
        <f t="shared" si="0"/>
        <v>43492</v>
      </c>
      <c r="B36" s="308" t="str">
        <f t="shared" si="1"/>
        <v>日</v>
      </c>
      <c r="C36" s="76"/>
      <c r="D36" s="212"/>
      <c r="E36" s="312"/>
      <c r="F36" s="55"/>
      <c r="G36" s="55"/>
      <c r="H36" s="55"/>
      <c r="I36" s="55"/>
      <c r="J36" s="57"/>
      <c r="K36" s="68"/>
    </row>
    <row r="37" spans="1:11" s="35" customFormat="1" ht="21" customHeight="1">
      <c r="A37" s="307"/>
      <c r="B37" s="309"/>
      <c r="C37" s="220"/>
      <c r="D37" s="213"/>
      <c r="E37" s="313"/>
      <c r="F37" s="61"/>
      <c r="G37" s="61"/>
      <c r="H37" s="158"/>
      <c r="I37" s="61"/>
      <c r="J37" s="59"/>
      <c r="K37" s="99"/>
    </row>
    <row r="38" spans="1:11" s="35" customFormat="1" ht="42" customHeight="1">
      <c r="A38" s="90">
        <f>IF(A36="","",IF(MONTH(A36+1)=$C$2,A36+1,""))</f>
        <v>43493</v>
      </c>
      <c r="B38" s="34" t="str">
        <f t="shared" si="1"/>
        <v>月</v>
      </c>
      <c r="C38" s="14" t="s">
        <v>24</v>
      </c>
      <c r="D38" s="4"/>
      <c r="E38" s="3"/>
      <c r="F38" s="3"/>
      <c r="G38" s="3"/>
      <c r="H38" s="4"/>
      <c r="I38" s="2"/>
      <c r="J38" s="106"/>
      <c r="K38" s="19"/>
    </row>
    <row r="39" spans="1:11" s="35" customFormat="1" ht="42" customHeight="1">
      <c r="A39" s="90">
        <f t="shared" si="0"/>
        <v>43494</v>
      </c>
      <c r="B39" s="34" t="str">
        <f t="shared" si="1"/>
        <v>火</v>
      </c>
      <c r="C39" s="53"/>
      <c r="D39" s="78"/>
      <c r="E39" s="60"/>
      <c r="F39" s="60"/>
      <c r="G39" s="60"/>
      <c r="H39" s="60"/>
      <c r="I39" s="55"/>
      <c r="J39" s="57"/>
      <c r="K39" s="62"/>
    </row>
    <row r="40" spans="1:11" s="35" customFormat="1" ht="42" customHeight="1">
      <c r="A40" s="90">
        <f t="shared" si="0"/>
        <v>43495</v>
      </c>
      <c r="B40" s="34" t="str">
        <f t="shared" si="1"/>
        <v>水</v>
      </c>
      <c r="C40" s="53"/>
      <c r="D40" s="65"/>
      <c r="E40" s="55"/>
      <c r="F40" s="55"/>
      <c r="G40" s="55"/>
      <c r="H40" s="55"/>
      <c r="I40" s="55"/>
      <c r="J40" s="57"/>
      <c r="K40" s="62"/>
    </row>
    <row r="41" spans="1:11" s="42" customFormat="1" ht="42" customHeight="1" thickBot="1">
      <c r="A41" s="91">
        <f t="shared" si="0"/>
        <v>43496</v>
      </c>
      <c r="B41" s="36" t="str">
        <f t="shared" si="1"/>
        <v>木</v>
      </c>
      <c r="C41" s="86"/>
      <c r="D41" s="87"/>
      <c r="E41" s="48"/>
      <c r="F41" s="48"/>
      <c r="G41" s="48"/>
      <c r="H41" s="48"/>
      <c r="I41" s="48"/>
      <c r="J41" s="23"/>
      <c r="K41" s="24"/>
    </row>
    <row r="42" spans="1:8" s="42" customFormat="1" ht="36" customHeight="1">
      <c r="A42" s="40"/>
      <c r="B42" s="41"/>
      <c r="F42" s="43"/>
      <c r="H42" s="43"/>
    </row>
    <row r="43" spans="1:8" s="42" customFormat="1" ht="36" customHeight="1">
      <c r="A43" s="40"/>
      <c r="B43" s="41"/>
      <c r="F43" s="43"/>
      <c r="H43" s="43"/>
    </row>
    <row r="44" spans="1:8" s="42" customFormat="1" ht="36" customHeight="1">
      <c r="A44" s="40"/>
      <c r="B44" s="41"/>
      <c r="F44" s="43"/>
      <c r="H44" s="43"/>
    </row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</sheetData>
  <sheetProtection/>
  <mergeCells count="27">
    <mergeCell ref="J18:J19"/>
    <mergeCell ref="D26:D27"/>
    <mergeCell ref="A18:A19"/>
    <mergeCell ref="E16:E17"/>
    <mergeCell ref="K18:K19"/>
    <mergeCell ref="E26:E27"/>
    <mergeCell ref="A26:A27"/>
    <mergeCell ref="B26:B27"/>
    <mergeCell ref="C18:C19"/>
    <mergeCell ref="D18:D19"/>
    <mergeCell ref="C26:C27"/>
    <mergeCell ref="E36:E37"/>
    <mergeCell ref="A36:A37"/>
    <mergeCell ref="B36:B37"/>
    <mergeCell ref="A28:A29"/>
    <mergeCell ref="B28:B29"/>
    <mergeCell ref="C28:C29"/>
    <mergeCell ref="A16:A17"/>
    <mergeCell ref="J1:K1"/>
    <mergeCell ref="A14:A15"/>
    <mergeCell ref="B14:B15"/>
    <mergeCell ref="A24:A25"/>
    <mergeCell ref="B24:B25"/>
    <mergeCell ref="C16:C17"/>
    <mergeCell ref="B16:B17"/>
    <mergeCell ref="D16:D17"/>
    <mergeCell ref="B18:B19"/>
  </mergeCells>
  <printOptions horizontalCentered="1"/>
  <pageMargins left="0.3937007874015748" right="0" top="0" bottom="0" header="0" footer="0"/>
  <pageSetup horizontalDpi="600" verticalDpi="600" orientation="landscape" paperSize="9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60" zoomScaleNormal="75" zoomScalePageLayoutView="0" workbookViewId="0" topLeftCell="A1">
      <pane xSplit="2" ySplit="3" topLeftCell="E25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E33" sqref="E33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10</v>
      </c>
      <c r="K1" s="305"/>
      <c r="L1" s="88" t="s">
        <v>15</v>
      </c>
      <c r="M1" s="89">
        <f>'4月'!M1+1</f>
        <v>2019</v>
      </c>
    </row>
    <row r="2" spans="2:11" s="25" customFormat="1" ht="32.25" customHeight="1" hidden="1" thickBot="1">
      <c r="B2" s="26"/>
      <c r="C2" s="27">
        <v>2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22" customFormat="1" ht="21" customHeight="1">
      <c r="A4" s="336">
        <f>DATE($M$1,$C$2,1)</f>
        <v>43497</v>
      </c>
      <c r="B4" s="337" t="str">
        <f>TEXT(A4,"ａａａ")</f>
        <v>金</v>
      </c>
      <c r="C4" s="134" t="s">
        <v>43</v>
      </c>
      <c r="D4" s="135" t="s">
        <v>43</v>
      </c>
      <c r="E4" s="135" t="s">
        <v>43</v>
      </c>
      <c r="F4" s="80"/>
      <c r="G4" s="16"/>
      <c r="H4" s="80"/>
      <c r="I4" s="70"/>
      <c r="J4" s="16"/>
      <c r="K4" s="68"/>
    </row>
    <row r="5" spans="1:11" s="22" customFormat="1" ht="21" customHeight="1">
      <c r="A5" s="307"/>
      <c r="B5" s="309"/>
      <c r="C5" s="120" t="s">
        <v>44</v>
      </c>
      <c r="D5" s="97" t="s">
        <v>44</v>
      </c>
      <c r="E5" s="97" t="s">
        <v>44</v>
      </c>
      <c r="F5" s="117"/>
      <c r="G5" s="98"/>
      <c r="H5" s="117"/>
      <c r="I5" s="71"/>
      <c r="J5" s="98"/>
      <c r="K5" s="99"/>
    </row>
    <row r="6" spans="1:11" s="22" customFormat="1" ht="42" customHeight="1">
      <c r="A6" s="90">
        <f>IF(A4="","",IF(MONTH(A4+1)=$C$2,A4+1,""))</f>
        <v>43498</v>
      </c>
      <c r="B6" s="34" t="str">
        <f>TEXT(A6,"ａａａ")</f>
        <v>土</v>
      </c>
      <c r="C6" s="120" t="s">
        <v>28</v>
      </c>
      <c r="D6" s="97" t="s">
        <v>28</v>
      </c>
      <c r="E6" s="97" t="s">
        <v>28</v>
      </c>
      <c r="F6" s="5"/>
      <c r="G6" s="5"/>
      <c r="H6" s="2"/>
      <c r="I6" s="2"/>
      <c r="J6" s="7"/>
      <c r="K6" s="9"/>
    </row>
    <row r="7" spans="1:11" s="22" customFormat="1" ht="42" customHeight="1">
      <c r="A7" s="90">
        <f aca="true" t="shared" si="0" ref="A7:A39">IF(A6="","",IF(MONTH(A6+1)=$C$2,A6+1,""))</f>
        <v>43499</v>
      </c>
      <c r="B7" s="34" t="str">
        <f aca="true" t="shared" si="1" ref="B7:B39">TEXT(A7,"ａａａ")</f>
        <v>日</v>
      </c>
      <c r="C7" s="120" t="s">
        <v>28</v>
      </c>
      <c r="D7" s="97" t="s">
        <v>28</v>
      </c>
      <c r="E7" s="97" t="s">
        <v>28</v>
      </c>
      <c r="F7" s="5"/>
      <c r="G7" s="5"/>
      <c r="H7" s="2"/>
      <c r="I7" s="2"/>
      <c r="J7" s="3" t="s">
        <v>63</v>
      </c>
      <c r="K7" s="19" t="s">
        <v>64</v>
      </c>
    </row>
    <row r="8" spans="1:11" s="22" customFormat="1" ht="42" customHeight="1">
      <c r="A8" s="90">
        <f t="shared" si="0"/>
        <v>43500</v>
      </c>
      <c r="B8" s="34" t="str">
        <f t="shared" si="1"/>
        <v>月</v>
      </c>
      <c r="C8" s="14" t="s">
        <v>24</v>
      </c>
      <c r="D8" s="4"/>
      <c r="E8" s="3"/>
      <c r="F8" s="3"/>
      <c r="G8" s="3"/>
      <c r="H8" s="4"/>
      <c r="I8" s="2"/>
      <c r="J8" s="106"/>
      <c r="K8" s="19"/>
    </row>
    <row r="9" spans="1:11" s="22" customFormat="1" ht="42" customHeight="1">
      <c r="A9" s="90">
        <f t="shared" si="0"/>
        <v>43501</v>
      </c>
      <c r="B9" s="34" t="str">
        <f t="shared" si="1"/>
        <v>火</v>
      </c>
      <c r="C9" s="1"/>
      <c r="D9" s="2"/>
      <c r="E9" s="2"/>
      <c r="F9" s="3"/>
      <c r="G9" s="3"/>
      <c r="H9" s="3"/>
      <c r="I9" s="2"/>
      <c r="J9" s="7"/>
      <c r="K9" s="9"/>
    </row>
    <row r="10" spans="1:11" s="22" customFormat="1" ht="42" customHeight="1">
      <c r="A10" s="90">
        <f t="shared" si="0"/>
        <v>43502</v>
      </c>
      <c r="B10" s="34" t="str">
        <f t="shared" si="1"/>
        <v>水</v>
      </c>
      <c r="C10" s="72"/>
      <c r="D10" s="2"/>
      <c r="E10" s="2"/>
      <c r="F10" s="3"/>
      <c r="G10" s="3"/>
      <c r="H10" s="3"/>
      <c r="I10" s="2"/>
      <c r="J10" s="7"/>
      <c r="K10" s="9"/>
    </row>
    <row r="11" spans="1:11" s="35" customFormat="1" ht="42" customHeight="1">
      <c r="A11" s="90">
        <f t="shared" si="0"/>
        <v>43503</v>
      </c>
      <c r="B11" s="34" t="str">
        <f t="shared" si="1"/>
        <v>木</v>
      </c>
      <c r="C11" s="53"/>
      <c r="D11" s="70"/>
      <c r="E11" s="80"/>
      <c r="F11" s="80"/>
      <c r="G11" s="80"/>
      <c r="H11" s="80"/>
      <c r="I11" s="70"/>
      <c r="J11" s="55"/>
      <c r="K11" s="10"/>
    </row>
    <row r="12" spans="1:11" s="35" customFormat="1" ht="42" customHeight="1">
      <c r="A12" s="90">
        <f t="shared" si="0"/>
        <v>43504</v>
      </c>
      <c r="B12" s="34" t="str">
        <f t="shared" si="1"/>
        <v>金</v>
      </c>
      <c r="C12" s="20"/>
      <c r="D12" s="20"/>
      <c r="E12" s="3"/>
      <c r="F12" s="3"/>
      <c r="G12" s="7"/>
      <c r="H12" s="3"/>
      <c r="I12" s="2"/>
      <c r="J12" s="21"/>
      <c r="K12" s="9"/>
    </row>
    <row r="13" spans="1:11" s="35" customFormat="1" ht="21" customHeight="1">
      <c r="A13" s="306">
        <f t="shared" si="0"/>
        <v>43505</v>
      </c>
      <c r="B13" s="308" t="str">
        <f t="shared" si="1"/>
        <v>土</v>
      </c>
      <c r="C13" s="318" t="s">
        <v>141</v>
      </c>
      <c r="D13" s="312" t="s">
        <v>141</v>
      </c>
      <c r="E13" s="70"/>
      <c r="F13" s="70"/>
      <c r="G13" s="70"/>
      <c r="H13" s="143"/>
      <c r="I13" s="70"/>
      <c r="J13" s="156"/>
      <c r="K13" s="68"/>
    </row>
    <row r="14" spans="1:11" s="35" customFormat="1" ht="21" customHeight="1">
      <c r="A14" s="307"/>
      <c r="B14" s="309"/>
      <c r="C14" s="319"/>
      <c r="D14" s="313"/>
      <c r="E14" s="71"/>
      <c r="F14" s="71"/>
      <c r="G14" s="71"/>
      <c r="H14" s="144"/>
      <c r="I14" s="71"/>
      <c r="J14" s="157"/>
      <c r="K14" s="99"/>
    </row>
    <row r="15" spans="1:11" s="35" customFormat="1" ht="21" customHeight="1">
      <c r="A15" s="306">
        <f>IF(A13="","",IF(MONTH(A13+1)=$C$2,A13+1,""))</f>
        <v>43506</v>
      </c>
      <c r="B15" s="308" t="str">
        <f t="shared" si="1"/>
        <v>日</v>
      </c>
      <c r="C15" s="361"/>
      <c r="D15" s="324"/>
      <c r="E15" s="312"/>
      <c r="F15" s="70"/>
      <c r="G15" s="70"/>
      <c r="H15" s="80"/>
      <c r="I15" s="55"/>
      <c r="J15" s="57"/>
      <c r="K15" s="62"/>
    </row>
    <row r="16" spans="1:11" s="35" customFormat="1" ht="21" customHeight="1">
      <c r="A16" s="307"/>
      <c r="B16" s="309"/>
      <c r="C16" s="362"/>
      <c r="D16" s="325"/>
      <c r="E16" s="313"/>
      <c r="F16" s="71"/>
      <c r="G16" s="71"/>
      <c r="H16" s="117"/>
      <c r="I16" s="61"/>
      <c r="J16" s="59"/>
      <c r="K16" s="79"/>
    </row>
    <row r="17" spans="1:11" s="35" customFormat="1" ht="21" customHeight="1">
      <c r="A17" s="306">
        <f>IF(A15="","",IF(MONTH(A15+1)=$C$2,A15+1,""))</f>
        <v>43507</v>
      </c>
      <c r="B17" s="308" t="str">
        <f t="shared" si="1"/>
        <v>月</v>
      </c>
      <c r="C17" s="310" t="s">
        <v>83</v>
      </c>
      <c r="D17" s="312" t="s">
        <v>83</v>
      </c>
      <c r="E17" s="70"/>
      <c r="F17" s="70"/>
      <c r="G17" s="70"/>
      <c r="H17" s="74"/>
      <c r="I17" s="75"/>
      <c r="J17" s="75"/>
      <c r="K17" s="83"/>
    </row>
    <row r="18" spans="1:11" s="35" customFormat="1" ht="21" customHeight="1">
      <c r="A18" s="307"/>
      <c r="B18" s="309"/>
      <c r="C18" s="311"/>
      <c r="D18" s="313"/>
      <c r="E18" s="71"/>
      <c r="F18" s="71"/>
      <c r="G18" s="71"/>
      <c r="H18" s="139"/>
      <c r="I18" s="97"/>
      <c r="J18" s="97"/>
      <c r="K18" s="159"/>
    </row>
    <row r="19" spans="1:11" s="35" customFormat="1" ht="42" customHeight="1">
      <c r="A19" s="90">
        <f>IF(A17="","",IF(MONTH(A17+1)=$C$2,A17+1,""))</f>
        <v>43508</v>
      </c>
      <c r="B19" s="34" t="str">
        <f t="shared" si="1"/>
        <v>火</v>
      </c>
      <c r="C19" s="14" t="s">
        <v>24</v>
      </c>
      <c r="D19" s="4"/>
      <c r="E19" s="3"/>
      <c r="F19" s="3"/>
      <c r="G19" s="3"/>
      <c r="H19" s="4"/>
      <c r="I19" s="2"/>
      <c r="J19" s="106"/>
      <c r="K19" s="19"/>
    </row>
    <row r="20" spans="1:11" s="35" customFormat="1" ht="42" customHeight="1">
      <c r="A20" s="90">
        <f t="shared" si="0"/>
        <v>43509</v>
      </c>
      <c r="B20" s="34" t="str">
        <f t="shared" si="1"/>
        <v>水</v>
      </c>
      <c r="C20" s="14"/>
      <c r="D20" s="6"/>
      <c r="E20" s="2"/>
      <c r="F20" s="74"/>
      <c r="G20" s="74"/>
      <c r="H20" s="74"/>
      <c r="I20" s="2"/>
      <c r="J20" s="6"/>
      <c r="K20" s="9"/>
    </row>
    <row r="21" spans="1:11" s="35" customFormat="1" ht="42" customHeight="1">
      <c r="A21" s="90">
        <f t="shared" si="0"/>
        <v>43510</v>
      </c>
      <c r="B21" s="34" t="str">
        <f t="shared" si="1"/>
        <v>木</v>
      </c>
      <c r="C21" s="1"/>
      <c r="D21" s="2"/>
      <c r="E21" s="5"/>
      <c r="F21" s="5"/>
      <c r="G21" s="5"/>
      <c r="H21" s="5"/>
      <c r="I21" s="2"/>
      <c r="J21" s="7"/>
      <c r="K21" s="9"/>
    </row>
    <row r="22" spans="1:11" s="35" customFormat="1" ht="42" customHeight="1">
      <c r="A22" s="90">
        <f t="shared" si="0"/>
        <v>43511</v>
      </c>
      <c r="B22" s="34" t="str">
        <f t="shared" si="1"/>
        <v>金</v>
      </c>
      <c r="C22" s="132" t="s">
        <v>39</v>
      </c>
      <c r="D22" s="123" t="s">
        <v>39</v>
      </c>
      <c r="E22" s="2"/>
      <c r="F22" s="3"/>
      <c r="G22" s="7"/>
      <c r="H22" s="3"/>
      <c r="I22" s="2"/>
      <c r="J22" s="7"/>
      <c r="K22" s="9"/>
    </row>
    <row r="23" spans="1:11" s="35" customFormat="1" ht="42" customHeight="1">
      <c r="A23" s="90">
        <f t="shared" si="0"/>
        <v>43512</v>
      </c>
      <c r="B23" s="34" t="str">
        <f t="shared" si="1"/>
        <v>土</v>
      </c>
      <c r="C23" s="112" t="s">
        <v>28</v>
      </c>
      <c r="D23" s="75" t="s">
        <v>28</v>
      </c>
      <c r="E23" s="70"/>
      <c r="F23" s="70"/>
      <c r="G23" s="57"/>
      <c r="H23" s="55"/>
      <c r="I23" s="55"/>
      <c r="J23" s="70"/>
      <c r="K23" s="68"/>
    </row>
    <row r="24" spans="1:11" s="35" customFormat="1" ht="42" customHeight="1">
      <c r="A24" s="90">
        <f t="shared" si="0"/>
        <v>43513</v>
      </c>
      <c r="B24" s="34" t="str">
        <f t="shared" si="1"/>
        <v>日</v>
      </c>
      <c r="C24" s="112" t="s">
        <v>28</v>
      </c>
      <c r="D24" s="5" t="s">
        <v>28</v>
      </c>
      <c r="E24" s="70"/>
      <c r="F24" s="55"/>
      <c r="G24" s="57"/>
      <c r="H24" s="55"/>
      <c r="I24" s="55"/>
      <c r="J24" s="70"/>
      <c r="K24" s="68"/>
    </row>
    <row r="25" spans="1:11" s="35" customFormat="1" ht="42" customHeight="1">
      <c r="A25" s="90">
        <f t="shared" si="0"/>
        <v>43514</v>
      </c>
      <c r="B25" s="34" t="str">
        <f t="shared" si="1"/>
        <v>月</v>
      </c>
      <c r="C25" s="14" t="s">
        <v>24</v>
      </c>
      <c r="D25" s="4"/>
      <c r="E25" s="3"/>
      <c r="F25" s="3"/>
      <c r="G25" s="3"/>
      <c r="H25" s="4"/>
      <c r="I25" s="2"/>
      <c r="J25" s="106"/>
      <c r="K25" s="19"/>
    </row>
    <row r="26" spans="1:11" s="35" customFormat="1" ht="42" customHeight="1">
      <c r="A26" s="90">
        <f t="shared" si="0"/>
        <v>43515</v>
      </c>
      <c r="B26" s="34" t="str">
        <f t="shared" si="1"/>
        <v>火</v>
      </c>
      <c r="C26" s="53"/>
      <c r="D26" s="70"/>
      <c r="E26" s="70"/>
      <c r="F26" s="55"/>
      <c r="G26" s="55"/>
      <c r="H26" s="55"/>
      <c r="I26" s="75"/>
      <c r="J26" s="70"/>
      <c r="K26" s="68"/>
    </row>
    <row r="27" spans="1:11" s="35" customFormat="1" ht="42" customHeight="1">
      <c r="A27" s="90">
        <f t="shared" si="0"/>
        <v>43516</v>
      </c>
      <c r="B27" s="34" t="str">
        <f t="shared" si="1"/>
        <v>水</v>
      </c>
      <c r="C27" s="15"/>
      <c r="D27" s="80"/>
      <c r="E27" s="80"/>
      <c r="F27" s="74"/>
      <c r="G27" s="74"/>
      <c r="H27" s="74"/>
      <c r="I27" s="55"/>
      <c r="J27" s="55"/>
      <c r="K27" s="62"/>
    </row>
    <row r="28" spans="1:11" s="35" customFormat="1" ht="42" customHeight="1">
      <c r="A28" s="90">
        <f t="shared" si="0"/>
        <v>43517</v>
      </c>
      <c r="B28" s="34" t="str">
        <f t="shared" si="1"/>
        <v>木</v>
      </c>
      <c r="C28" s="14"/>
      <c r="D28" s="6"/>
      <c r="E28" s="13"/>
      <c r="F28" s="13"/>
      <c r="G28" s="13"/>
      <c r="H28" s="13"/>
      <c r="I28" s="2"/>
      <c r="J28" s="7"/>
      <c r="K28" s="9"/>
    </row>
    <row r="29" spans="1:11" s="35" customFormat="1" ht="42" customHeight="1">
      <c r="A29" s="90">
        <f t="shared" si="0"/>
        <v>43518</v>
      </c>
      <c r="B29" s="34" t="str">
        <f t="shared" si="1"/>
        <v>金</v>
      </c>
      <c r="C29" s="6"/>
      <c r="D29" s="52"/>
      <c r="E29" s="3"/>
      <c r="F29" s="3"/>
      <c r="G29" s="7"/>
      <c r="H29" s="3"/>
      <c r="I29" s="2"/>
      <c r="J29" s="7"/>
      <c r="K29" s="9"/>
    </row>
    <row r="30" spans="1:11" s="35" customFormat="1" ht="42" customHeight="1">
      <c r="A30" s="90">
        <f t="shared" si="0"/>
        <v>43519</v>
      </c>
      <c r="B30" s="34" t="str">
        <f t="shared" si="1"/>
        <v>土</v>
      </c>
      <c r="C30" s="53" t="s">
        <v>84</v>
      </c>
      <c r="D30" s="6" t="s">
        <v>258</v>
      </c>
      <c r="E30" s="3"/>
      <c r="F30" s="3"/>
      <c r="G30" s="7"/>
      <c r="H30" s="3"/>
      <c r="I30" s="2"/>
      <c r="J30" s="7"/>
      <c r="K30" s="9"/>
    </row>
    <row r="31" spans="1:11" s="35" customFormat="1" ht="21" customHeight="1">
      <c r="A31" s="306">
        <f t="shared" si="0"/>
        <v>43520</v>
      </c>
      <c r="B31" s="308" t="str">
        <f t="shared" si="1"/>
        <v>日</v>
      </c>
      <c r="C31" s="310" t="s">
        <v>85</v>
      </c>
      <c r="D31" s="312" t="s">
        <v>130</v>
      </c>
      <c r="E31" s="312"/>
      <c r="F31" s="289" t="s">
        <v>376</v>
      </c>
      <c r="G31" s="80"/>
      <c r="H31" s="114"/>
      <c r="I31" s="70"/>
      <c r="J31" s="324" t="s">
        <v>65</v>
      </c>
      <c r="K31" s="326" t="s">
        <v>66</v>
      </c>
    </row>
    <row r="32" spans="1:11" s="35" customFormat="1" ht="21" customHeight="1">
      <c r="A32" s="307"/>
      <c r="B32" s="309"/>
      <c r="C32" s="311"/>
      <c r="D32" s="313"/>
      <c r="E32" s="313"/>
      <c r="F32" s="117"/>
      <c r="G32" s="117"/>
      <c r="H32" s="116"/>
      <c r="I32" s="71"/>
      <c r="J32" s="325"/>
      <c r="K32" s="327"/>
    </row>
    <row r="33" spans="1:11" s="35" customFormat="1" ht="42" customHeight="1">
      <c r="A33" s="90">
        <f>IF(A31="","",IF(MONTH(A31+1)=$C$2,A31+1,""))</f>
        <v>43521</v>
      </c>
      <c r="B33" s="34" t="str">
        <f t="shared" si="1"/>
        <v>月</v>
      </c>
      <c r="C33" s="14" t="s">
        <v>24</v>
      </c>
      <c r="D33" s="4"/>
      <c r="E33" s="3"/>
      <c r="F33" s="3"/>
      <c r="G33" s="3"/>
      <c r="H33" s="4"/>
      <c r="I33" s="2"/>
      <c r="J33" s="106"/>
      <c r="K33" s="19"/>
    </row>
    <row r="34" spans="1:11" s="35" customFormat="1" ht="42" customHeight="1">
      <c r="A34" s="90">
        <f t="shared" si="0"/>
        <v>43522</v>
      </c>
      <c r="B34" s="34" t="str">
        <f t="shared" si="1"/>
        <v>火</v>
      </c>
      <c r="C34" s="276" t="s">
        <v>364</v>
      </c>
      <c r="D34" s="241"/>
      <c r="E34" s="3"/>
      <c r="F34" s="3"/>
      <c r="G34" s="3"/>
      <c r="H34" s="3"/>
      <c r="I34" s="2"/>
      <c r="J34" s="7"/>
      <c r="K34" s="9"/>
    </row>
    <row r="35" spans="1:11" s="35" customFormat="1" ht="42" customHeight="1">
      <c r="A35" s="90">
        <f t="shared" si="0"/>
        <v>43523</v>
      </c>
      <c r="B35" s="34" t="str">
        <f t="shared" si="1"/>
        <v>水</v>
      </c>
      <c r="C35" s="76"/>
      <c r="D35" s="241" t="s">
        <v>365</v>
      </c>
      <c r="E35" s="55"/>
      <c r="F35" s="55"/>
      <c r="G35" s="55"/>
      <c r="H35" s="55"/>
      <c r="I35" s="55"/>
      <c r="J35" s="57"/>
      <c r="K35" s="68"/>
    </row>
    <row r="36" spans="1:11" s="35" customFormat="1" ht="42" customHeight="1" thickBot="1">
      <c r="A36" s="91">
        <f t="shared" si="0"/>
        <v>43524</v>
      </c>
      <c r="B36" s="36" t="str">
        <f t="shared" si="1"/>
        <v>木</v>
      </c>
      <c r="C36" s="96"/>
      <c r="D36" s="17"/>
      <c r="E36" s="37"/>
      <c r="F36" s="37"/>
      <c r="G36" s="37"/>
      <c r="H36" s="37"/>
      <c r="I36" s="17"/>
      <c r="J36" s="38"/>
      <c r="K36" s="39"/>
    </row>
    <row r="37" spans="1:11" s="35" customFormat="1" ht="42" customHeight="1">
      <c r="A37" s="93">
        <f t="shared" si="0"/>
      </c>
      <c r="B37" s="69">
        <f t="shared" si="1"/>
      </c>
      <c r="C37" s="54"/>
      <c r="D37" s="71"/>
      <c r="E37" s="61"/>
      <c r="F37" s="61"/>
      <c r="G37" s="61"/>
      <c r="H37" s="61"/>
      <c r="I37" s="61"/>
      <c r="J37" s="59"/>
      <c r="K37" s="79"/>
    </row>
    <row r="38" spans="1:11" s="35" customFormat="1" ht="42" customHeight="1">
      <c r="A38" s="90">
        <f t="shared" si="0"/>
      </c>
      <c r="B38" s="69">
        <f t="shared" si="1"/>
      </c>
      <c r="C38" s="94"/>
      <c r="D38" s="95"/>
      <c r="E38" s="60"/>
      <c r="F38" s="60"/>
      <c r="G38" s="60"/>
      <c r="H38" s="60"/>
      <c r="I38" s="60"/>
      <c r="J38" s="77"/>
      <c r="K38" s="81"/>
    </row>
    <row r="39" spans="1:11" s="42" customFormat="1" ht="42" customHeight="1" thickBot="1">
      <c r="A39" s="91">
        <f t="shared" si="0"/>
      </c>
      <c r="B39" s="36">
        <f t="shared" si="1"/>
      </c>
      <c r="C39" s="86"/>
      <c r="D39" s="87"/>
      <c r="E39" s="48"/>
      <c r="F39" s="48"/>
      <c r="G39" s="48"/>
      <c r="H39" s="48"/>
      <c r="I39" s="48"/>
      <c r="J39" s="23"/>
      <c r="K39" s="24"/>
    </row>
    <row r="40" spans="1:8" s="42" customFormat="1" ht="36" customHeight="1">
      <c r="A40" s="40"/>
      <c r="B40" s="41"/>
      <c r="F40" s="43"/>
      <c r="H40" s="43"/>
    </row>
    <row r="41" spans="1:8" s="42" customFormat="1" ht="36" customHeight="1">
      <c r="A41" s="40"/>
      <c r="B41" s="41"/>
      <c r="F41" s="43"/>
      <c r="H41" s="43"/>
    </row>
    <row r="42" spans="1:8" s="42" customFormat="1" ht="36" customHeight="1">
      <c r="A42" s="40"/>
      <c r="B42" s="41"/>
      <c r="F42" s="43"/>
      <c r="H42" s="43"/>
    </row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</sheetData>
  <sheetProtection/>
  <mergeCells count="23">
    <mergeCell ref="C17:C18"/>
    <mergeCell ref="C15:C16"/>
    <mergeCell ref="D15:D16"/>
    <mergeCell ref="C31:C32"/>
    <mergeCell ref="D31:D32"/>
    <mergeCell ref="J1:K1"/>
    <mergeCell ref="A4:A5"/>
    <mergeCell ref="B4:B5"/>
    <mergeCell ref="A15:A16"/>
    <mergeCell ref="B15:B16"/>
    <mergeCell ref="D13:D14"/>
    <mergeCell ref="E15:E16"/>
    <mergeCell ref="C13:C14"/>
    <mergeCell ref="A31:A32"/>
    <mergeCell ref="B31:B32"/>
    <mergeCell ref="J31:J32"/>
    <mergeCell ref="K31:K32"/>
    <mergeCell ref="A13:A14"/>
    <mergeCell ref="B13:B14"/>
    <mergeCell ref="A17:A18"/>
    <mergeCell ref="B17:B18"/>
    <mergeCell ref="D17:D18"/>
    <mergeCell ref="E31:E32"/>
  </mergeCells>
  <printOptions horizontalCentered="1"/>
  <pageMargins left="0.3937007874015748" right="0" top="0" bottom="0" header="0" footer="0"/>
  <pageSetup horizontalDpi="600" verticalDpi="600" orientation="landscape" paperSize="9" scale="4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50" zoomScaleNormal="75" zoomScaleSheetLayoutView="50" zoomScalePageLayoutView="0" workbookViewId="0" topLeftCell="A1">
      <pane xSplit="2" ySplit="3" topLeftCell="C22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C28" sqref="C28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23</v>
      </c>
      <c r="K1" s="305"/>
      <c r="L1" s="88" t="s">
        <v>15</v>
      </c>
      <c r="M1" s="89">
        <f>'4月'!M1+1</f>
        <v>2019</v>
      </c>
    </row>
    <row r="2" spans="2:11" s="25" customFormat="1" ht="32.25" customHeight="1" hidden="1" thickBot="1">
      <c r="B2" s="26"/>
      <c r="C2" s="27">
        <v>3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22" customFormat="1" ht="42" customHeight="1">
      <c r="A4" s="90">
        <f>DATE($M$1,$C$2,1)</f>
        <v>43525</v>
      </c>
      <c r="B4" s="34" t="str">
        <f>TEXT(A4,"ａａａ")</f>
        <v>金</v>
      </c>
      <c r="C4" s="276" t="s">
        <v>366</v>
      </c>
      <c r="D4" s="241" t="s">
        <v>365</v>
      </c>
      <c r="E4" s="3"/>
      <c r="F4" s="3"/>
      <c r="G4" s="7"/>
      <c r="H4" s="3"/>
      <c r="I4" s="2"/>
      <c r="J4" s="7"/>
      <c r="K4" s="9"/>
    </row>
    <row r="5" spans="1:11" s="22" customFormat="1" ht="42" customHeight="1">
      <c r="A5" s="90">
        <f>IF(A4="","",IF(MONTH(A4+1)=$C$2,A4+1,""))</f>
        <v>43526</v>
      </c>
      <c r="B5" s="34" t="str">
        <f>TEXT(A5,"ａａａ")</f>
        <v>土</v>
      </c>
      <c r="C5" s="292" t="s">
        <v>223</v>
      </c>
      <c r="D5" s="71"/>
      <c r="E5" s="2"/>
      <c r="F5" s="5"/>
      <c r="G5" s="5"/>
      <c r="H5" s="2"/>
      <c r="I5" s="2"/>
      <c r="J5" s="7"/>
      <c r="K5" s="9"/>
    </row>
    <row r="6" spans="1:11" s="22" customFormat="1" ht="42" customHeight="1">
      <c r="A6" s="90">
        <f aca="true" t="shared" si="0" ref="A6:A35">IF(A5="","",IF(MONTH(A5+1)=$C$2,A5+1,""))</f>
        <v>43527</v>
      </c>
      <c r="B6" s="34" t="str">
        <f aca="true" t="shared" si="1" ref="B6:B35">TEXT(A6,"ａａａ")</f>
        <v>日</v>
      </c>
      <c r="C6" s="72"/>
      <c r="D6" s="241" t="s">
        <v>369</v>
      </c>
      <c r="E6" s="2"/>
      <c r="F6" s="232" t="s">
        <v>371</v>
      </c>
      <c r="G6" s="232" t="s">
        <v>370</v>
      </c>
      <c r="H6" s="2"/>
      <c r="I6" s="2"/>
      <c r="J6" s="3"/>
      <c r="K6" s="19"/>
    </row>
    <row r="7" spans="1:11" s="22" customFormat="1" ht="42" customHeight="1">
      <c r="A7" s="90">
        <f t="shared" si="0"/>
        <v>43528</v>
      </c>
      <c r="B7" s="34" t="str">
        <f t="shared" si="1"/>
        <v>月</v>
      </c>
      <c r="C7" s="14" t="s">
        <v>24</v>
      </c>
      <c r="D7" s="4"/>
      <c r="E7" s="3"/>
      <c r="F7" s="3"/>
      <c r="G7" s="3"/>
      <c r="H7" s="4"/>
      <c r="I7" s="2"/>
      <c r="J7" s="106"/>
      <c r="K7" s="19"/>
    </row>
    <row r="8" spans="1:11" s="22" customFormat="1" ht="42" customHeight="1">
      <c r="A8" s="90">
        <f t="shared" si="0"/>
        <v>43529</v>
      </c>
      <c r="B8" s="34" t="str">
        <f t="shared" si="1"/>
        <v>火</v>
      </c>
      <c r="C8" s="1"/>
      <c r="D8" s="2"/>
      <c r="E8" s="2"/>
      <c r="F8" s="3"/>
      <c r="G8" s="3"/>
      <c r="H8" s="3"/>
      <c r="I8" s="2"/>
      <c r="J8" s="7"/>
      <c r="K8" s="9"/>
    </row>
    <row r="9" spans="1:11" s="22" customFormat="1" ht="42" customHeight="1">
      <c r="A9" s="90">
        <f t="shared" si="0"/>
        <v>43530</v>
      </c>
      <c r="B9" s="34" t="str">
        <f t="shared" si="1"/>
        <v>水</v>
      </c>
      <c r="C9" s="72"/>
      <c r="D9" s="2"/>
      <c r="E9" s="2"/>
      <c r="F9" s="3"/>
      <c r="G9" s="3"/>
      <c r="H9" s="3"/>
      <c r="I9" s="2"/>
      <c r="J9" s="7"/>
      <c r="K9" s="9"/>
    </row>
    <row r="10" spans="1:11" s="35" customFormat="1" ht="42" customHeight="1">
      <c r="A10" s="90">
        <f t="shared" si="0"/>
        <v>43531</v>
      </c>
      <c r="B10" s="34" t="str">
        <f t="shared" si="1"/>
        <v>木</v>
      </c>
      <c r="C10" s="53"/>
      <c r="D10" s="70"/>
      <c r="E10" s="80"/>
      <c r="F10" s="80"/>
      <c r="G10" s="80"/>
      <c r="H10" s="80"/>
      <c r="I10" s="70"/>
      <c r="J10" s="55"/>
      <c r="K10" s="10"/>
    </row>
    <row r="11" spans="1:11" s="35" customFormat="1" ht="42" customHeight="1">
      <c r="A11" s="90">
        <f t="shared" si="0"/>
        <v>43532</v>
      </c>
      <c r="B11" s="34" t="str">
        <f t="shared" si="1"/>
        <v>金</v>
      </c>
      <c r="C11" s="20"/>
      <c r="D11" s="20"/>
      <c r="E11" s="3"/>
      <c r="F11" s="3"/>
      <c r="G11" s="7"/>
      <c r="H11" s="3"/>
      <c r="I11" s="2"/>
      <c r="J11" s="21"/>
      <c r="K11" s="9"/>
    </row>
    <row r="12" spans="1:11" s="35" customFormat="1" ht="42" customHeight="1">
      <c r="A12" s="90">
        <f t="shared" si="0"/>
        <v>43533</v>
      </c>
      <c r="B12" s="34" t="str">
        <f t="shared" si="1"/>
        <v>土</v>
      </c>
      <c r="C12" s="1" t="s">
        <v>86</v>
      </c>
      <c r="D12" s="2" t="s">
        <v>87</v>
      </c>
      <c r="E12" s="2"/>
      <c r="F12" s="2"/>
      <c r="G12" s="2"/>
      <c r="H12" s="3"/>
      <c r="I12" s="2"/>
      <c r="J12" s="21"/>
      <c r="K12" s="9"/>
    </row>
    <row r="13" spans="1:11" s="35" customFormat="1" ht="42" customHeight="1">
      <c r="A13" s="90">
        <f t="shared" si="0"/>
        <v>43534</v>
      </c>
      <c r="B13" s="34" t="str">
        <f t="shared" si="1"/>
        <v>日</v>
      </c>
      <c r="C13" s="14"/>
      <c r="D13" s="2"/>
      <c r="E13" s="2"/>
      <c r="F13" s="2"/>
      <c r="G13" s="2"/>
      <c r="H13" s="3"/>
      <c r="I13" s="12"/>
      <c r="J13" s="11"/>
      <c r="K13" s="8"/>
    </row>
    <row r="14" spans="1:11" s="35" customFormat="1" ht="42" customHeight="1">
      <c r="A14" s="90">
        <f t="shared" si="0"/>
        <v>43535</v>
      </c>
      <c r="B14" s="34" t="str">
        <f t="shared" si="1"/>
        <v>月</v>
      </c>
      <c r="C14" s="14" t="s">
        <v>24</v>
      </c>
      <c r="D14" s="4"/>
      <c r="E14" s="3"/>
      <c r="F14" s="3"/>
      <c r="G14" s="3"/>
      <c r="H14" s="4"/>
      <c r="I14" s="2"/>
      <c r="J14" s="106"/>
      <c r="K14" s="19"/>
    </row>
    <row r="15" spans="1:11" s="35" customFormat="1" ht="42" customHeight="1">
      <c r="A15" s="90">
        <f t="shared" si="0"/>
        <v>43536</v>
      </c>
      <c r="B15" s="34" t="str">
        <f t="shared" si="1"/>
        <v>火</v>
      </c>
      <c r="C15" s="276" t="s">
        <v>364</v>
      </c>
      <c r="D15" s="78"/>
      <c r="E15" s="3"/>
      <c r="F15" s="3"/>
      <c r="G15" s="3"/>
      <c r="H15" s="3"/>
      <c r="I15" s="2"/>
      <c r="J15" s="7"/>
      <c r="K15" s="9"/>
    </row>
    <row r="16" spans="1:11" s="35" customFormat="1" ht="42" customHeight="1">
      <c r="A16" s="90">
        <f t="shared" si="0"/>
        <v>43537</v>
      </c>
      <c r="B16" s="34" t="str">
        <f t="shared" si="1"/>
        <v>水</v>
      </c>
      <c r="C16" s="14"/>
      <c r="D16" s="241" t="s">
        <v>367</v>
      </c>
      <c r="E16" s="2"/>
      <c r="F16" s="74"/>
      <c r="G16" s="74"/>
      <c r="H16" s="74"/>
      <c r="I16" s="2"/>
      <c r="J16" s="6"/>
      <c r="K16" s="9"/>
    </row>
    <row r="17" spans="1:11" s="35" customFormat="1" ht="42" customHeight="1">
      <c r="A17" s="90">
        <f t="shared" si="0"/>
        <v>43538</v>
      </c>
      <c r="B17" s="34" t="str">
        <f t="shared" si="1"/>
        <v>木</v>
      </c>
      <c r="C17" s="1"/>
      <c r="D17" s="2"/>
      <c r="E17" s="5"/>
      <c r="F17" s="5"/>
      <c r="G17" s="5"/>
      <c r="H17" s="5"/>
      <c r="I17" s="2"/>
      <c r="J17" s="7"/>
      <c r="K17" s="9"/>
    </row>
    <row r="18" spans="1:11" s="35" customFormat="1" ht="42" customHeight="1">
      <c r="A18" s="90">
        <f t="shared" si="0"/>
        <v>43539</v>
      </c>
      <c r="B18" s="34" t="str">
        <f t="shared" si="1"/>
        <v>金</v>
      </c>
      <c r="C18" s="132" t="s">
        <v>42</v>
      </c>
      <c r="D18" s="133" t="s">
        <v>42</v>
      </c>
      <c r="E18" s="2"/>
      <c r="F18" s="3"/>
      <c r="G18" s="7"/>
      <c r="H18" s="3"/>
      <c r="I18" s="2"/>
      <c r="J18" s="7"/>
      <c r="K18" s="9"/>
    </row>
    <row r="19" spans="1:11" s="35" customFormat="1" ht="42" customHeight="1">
      <c r="A19" s="90">
        <f t="shared" si="0"/>
        <v>43540</v>
      </c>
      <c r="B19" s="34" t="str">
        <f t="shared" si="1"/>
        <v>土</v>
      </c>
      <c r="C19" s="53"/>
      <c r="D19" s="70"/>
      <c r="E19" s="70"/>
      <c r="F19" s="70"/>
      <c r="G19" s="57"/>
      <c r="H19" s="55"/>
      <c r="I19" s="55"/>
      <c r="J19" s="70"/>
      <c r="K19" s="68"/>
    </row>
    <row r="20" spans="1:11" s="35" customFormat="1" ht="42" customHeight="1">
      <c r="A20" s="90">
        <f t="shared" si="0"/>
        <v>43541</v>
      </c>
      <c r="B20" s="34" t="str">
        <f t="shared" si="1"/>
        <v>日</v>
      </c>
      <c r="C20" s="72"/>
      <c r="D20" s="70"/>
      <c r="E20" s="70"/>
      <c r="F20" s="55"/>
      <c r="G20" s="57"/>
      <c r="H20" s="55"/>
      <c r="I20" s="55"/>
      <c r="J20" s="70"/>
      <c r="K20" s="68"/>
    </row>
    <row r="21" spans="1:11" s="35" customFormat="1" ht="42" customHeight="1">
      <c r="A21" s="90">
        <f t="shared" si="0"/>
        <v>43542</v>
      </c>
      <c r="B21" s="34" t="str">
        <f t="shared" si="1"/>
        <v>月</v>
      </c>
      <c r="C21" s="14" t="s">
        <v>24</v>
      </c>
      <c r="D21" s="4"/>
      <c r="E21" s="3"/>
      <c r="F21" s="3"/>
      <c r="G21" s="3"/>
      <c r="H21" s="4"/>
      <c r="I21" s="2"/>
      <c r="J21" s="106"/>
      <c r="K21" s="19"/>
    </row>
    <row r="22" spans="1:11" s="35" customFormat="1" ht="42" customHeight="1">
      <c r="A22" s="90">
        <f t="shared" si="0"/>
        <v>43543</v>
      </c>
      <c r="B22" s="34" t="str">
        <f t="shared" si="1"/>
        <v>火</v>
      </c>
      <c r="C22" s="53"/>
      <c r="D22" s="70"/>
      <c r="E22" s="70"/>
      <c r="F22" s="55"/>
      <c r="G22" s="55"/>
      <c r="H22" s="55"/>
      <c r="I22" s="75"/>
      <c r="J22" s="70"/>
      <c r="K22" s="68"/>
    </row>
    <row r="23" spans="1:11" s="35" customFormat="1" ht="42" customHeight="1">
      <c r="A23" s="90">
        <f t="shared" si="0"/>
        <v>43544</v>
      </c>
      <c r="B23" s="34" t="str">
        <f t="shared" si="1"/>
        <v>水</v>
      </c>
      <c r="C23" s="15"/>
      <c r="D23" s="80"/>
      <c r="E23" s="80"/>
      <c r="F23" s="74"/>
      <c r="G23" s="74"/>
      <c r="H23" s="74"/>
      <c r="I23" s="55"/>
      <c r="J23" s="55"/>
      <c r="K23" s="62"/>
    </row>
    <row r="24" spans="1:11" s="35" customFormat="1" ht="42" customHeight="1">
      <c r="A24" s="90">
        <f t="shared" si="0"/>
        <v>43545</v>
      </c>
      <c r="B24" s="34" t="str">
        <f t="shared" si="1"/>
        <v>木</v>
      </c>
      <c r="C24" s="82" t="s">
        <v>122</v>
      </c>
      <c r="D24" s="6"/>
      <c r="E24" s="13"/>
      <c r="F24" s="13"/>
      <c r="G24" s="13"/>
      <c r="H24" s="3" t="s">
        <v>142</v>
      </c>
      <c r="I24" s="2"/>
      <c r="J24" s="7"/>
      <c r="K24" s="9"/>
    </row>
    <row r="25" spans="1:11" s="35" customFormat="1" ht="21" customHeight="1">
      <c r="A25" s="306">
        <f t="shared" si="0"/>
        <v>43546</v>
      </c>
      <c r="B25" s="308" t="str">
        <f t="shared" si="1"/>
        <v>金</v>
      </c>
      <c r="C25" s="148" t="s">
        <v>88</v>
      </c>
      <c r="D25" s="191" t="s">
        <v>88</v>
      </c>
      <c r="E25" s="80"/>
      <c r="F25" s="80"/>
      <c r="G25" s="16"/>
      <c r="H25" s="80"/>
      <c r="I25" s="70"/>
      <c r="J25" s="16"/>
      <c r="K25" s="68"/>
    </row>
    <row r="26" spans="1:11" s="35" customFormat="1" ht="21" customHeight="1">
      <c r="A26" s="307"/>
      <c r="B26" s="309"/>
      <c r="C26" s="153" t="s">
        <v>41</v>
      </c>
      <c r="D26" s="190" t="s">
        <v>41</v>
      </c>
      <c r="E26" s="117"/>
      <c r="F26" s="117"/>
      <c r="G26" s="98"/>
      <c r="H26" s="117"/>
      <c r="I26" s="71"/>
      <c r="J26" s="98"/>
      <c r="K26" s="99"/>
    </row>
    <row r="27" spans="1:11" s="35" customFormat="1" ht="42" customHeight="1">
      <c r="A27" s="90">
        <f>IF(A25="","",IF(MONTH(A25+1)=$C$2,A25+1,""))</f>
        <v>43547</v>
      </c>
      <c r="B27" s="34" t="str">
        <f t="shared" si="1"/>
        <v>土</v>
      </c>
      <c r="C27" s="108"/>
      <c r="D27" s="2"/>
      <c r="E27" s="3"/>
      <c r="F27" s="3"/>
      <c r="G27" s="7"/>
      <c r="H27" s="3"/>
      <c r="I27" s="2"/>
      <c r="J27" s="7"/>
      <c r="K27" s="9"/>
    </row>
    <row r="28" spans="1:11" s="35" customFormat="1" ht="42" customHeight="1">
      <c r="A28" s="90">
        <f t="shared" si="0"/>
        <v>43548</v>
      </c>
      <c r="B28" s="34" t="str">
        <f t="shared" si="1"/>
        <v>日</v>
      </c>
      <c r="C28" s="192"/>
      <c r="D28" s="4"/>
      <c r="E28" s="3"/>
      <c r="F28" s="3"/>
      <c r="G28" s="3"/>
      <c r="H28" s="4"/>
      <c r="I28" s="2"/>
      <c r="J28" s="84"/>
      <c r="K28" s="19"/>
    </row>
    <row r="29" spans="1:11" s="35" customFormat="1" ht="42" customHeight="1">
      <c r="A29" s="90">
        <f t="shared" si="0"/>
        <v>43549</v>
      </c>
      <c r="B29" s="34" t="str">
        <f t="shared" si="1"/>
        <v>月</v>
      </c>
      <c r="C29" s="14" t="s">
        <v>24</v>
      </c>
      <c r="D29" s="4"/>
      <c r="E29" s="3"/>
      <c r="F29" s="3"/>
      <c r="G29" s="3"/>
      <c r="H29" s="4"/>
      <c r="I29" s="2"/>
      <c r="J29" s="106"/>
      <c r="K29" s="19"/>
    </row>
    <row r="30" spans="1:11" s="35" customFormat="1" ht="42" customHeight="1">
      <c r="A30" s="90">
        <f t="shared" si="0"/>
        <v>43550</v>
      </c>
      <c r="B30" s="34" t="str">
        <f t="shared" si="1"/>
        <v>火</v>
      </c>
      <c r="C30" s="53"/>
      <c r="D30" s="4"/>
      <c r="E30" s="3"/>
      <c r="F30" s="3"/>
      <c r="G30" s="3"/>
      <c r="H30" s="3"/>
      <c r="I30" s="2"/>
      <c r="J30" s="7"/>
      <c r="K30" s="9"/>
    </row>
    <row r="31" spans="1:11" s="35" customFormat="1" ht="42" customHeight="1">
      <c r="A31" s="90">
        <f t="shared" si="0"/>
        <v>43551</v>
      </c>
      <c r="B31" s="34" t="str">
        <f t="shared" si="1"/>
        <v>水</v>
      </c>
      <c r="C31" s="130" t="s">
        <v>46</v>
      </c>
      <c r="D31" s="128" t="s">
        <v>46</v>
      </c>
      <c r="E31" s="55"/>
      <c r="F31" s="55"/>
      <c r="G31" s="55"/>
      <c r="H31" s="55"/>
      <c r="I31" s="55"/>
      <c r="J31" s="57"/>
      <c r="K31" s="68"/>
    </row>
    <row r="32" spans="1:11" s="35" customFormat="1" ht="42" customHeight="1">
      <c r="A32" s="90">
        <f t="shared" si="0"/>
        <v>43552</v>
      </c>
      <c r="B32" s="34" t="str">
        <f t="shared" si="1"/>
        <v>木</v>
      </c>
      <c r="C32" s="136"/>
      <c r="D32" s="137"/>
      <c r="E32" s="80"/>
      <c r="F32" s="80"/>
      <c r="G32" s="80"/>
      <c r="H32" s="80"/>
      <c r="I32" s="70"/>
      <c r="J32" s="16"/>
      <c r="K32" s="68"/>
    </row>
    <row r="33" spans="1:11" s="35" customFormat="1" ht="42" customHeight="1">
      <c r="A33" s="90">
        <f t="shared" si="0"/>
        <v>43553</v>
      </c>
      <c r="B33" s="34" t="str">
        <f t="shared" si="1"/>
        <v>金</v>
      </c>
      <c r="C33" s="1"/>
      <c r="D33" s="2"/>
      <c r="E33" s="12"/>
      <c r="F33" s="12"/>
      <c r="G33" s="12"/>
      <c r="H33" s="12"/>
      <c r="I33" s="12"/>
      <c r="J33" s="11"/>
      <c r="K33" s="8"/>
    </row>
    <row r="34" spans="1:11" s="35" customFormat="1" ht="42" customHeight="1">
      <c r="A34" s="90">
        <f t="shared" si="0"/>
        <v>43554</v>
      </c>
      <c r="B34" s="34" t="str">
        <f t="shared" si="1"/>
        <v>土</v>
      </c>
      <c r="C34" s="234" t="s">
        <v>374</v>
      </c>
      <c r="D34" s="65"/>
      <c r="E34" s="55"/>
      <c r="F34" s="55"/>
      <c r="G34" s="55"/>
      <c r="H34" s="55"/>
      <c r="I34" s="55"/>
      <c r="J34" s="57"/>
      <c r="K34" s="62"/>
    </row>
    <row r="35" spans="1:11" s="42" customFormat="1" ht="42" customHeight="1" thickBot="1">
      <c r="A35" s="91">
        <f t="shared" si="0"/>
        <v>43555</v>
      </c>
      <c r="B35" s="36" t="str">
        <f t="shared" si="1"/>
        <v>日</v>
      </c>
      <c r="C35" s="86"/>
      <c r="D35" s="249" t="s">
        <v>368</v>
      </c>
      <c r="E35" s="48"/>
      <c r="F35" s="48"/>
      <c r="G35" s="48"/>
      <c r="H35" s="48"/>
      <c r="I35" s="48"/>
      <c r="J35" s="23"/>
      <c r="K35" s="24"/>
    </row>
    <row r="36" spans="1:8" s="42" customFormat="1" ht="36" customHeight="1">
      <c r="A36" s="40"/>
      <c r="B36" s="41"/>
      <c r="F36" s="43"/>
      <c r="H36" s="43"/>
    </row>
    <row r="37" spans="1:8" s="42" customFormat="1" ht="36" customHeight="1">
      <c r="A37" s="40"/>
      <c r="B37" s="41"/>
      <c r="F37" s="43"/>
      <c r="H37" s="43"/>
    </row>
    <row r="38" spans="1:8" s="42" customFormat="1" ht="36" customHeight="1">
      <c r="A38" s="40"/>
      <c r="B38" s="41"/>
      <c r="F38" s="43"/>
      <c r="H38" s="43"/>
    </row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</sheetData>
  <sheetProtection/>
  <mergeCells count="3">
    <mergeCell ref="J1:K1"/>
    <mergeCell ref="A25:A26"/>
    <mergeCell ref="B25:B26"/>
  </mergeCells>
  <printOptions horizontalCentered="1"/>
  <pageMargins left="0.3937007874015748" right="0" top="0" bottom="0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60" zoomScaleNormal="75" zoomScalePageLayoutView="0" workbookViewId="0" topLeftCell="A1">
      <pane xSplit="2" ySplit="3" topLeftCell="C16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C24" sqref="C24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16</v>
      </c>
      <c r="K1" s="305"/>
      <c r="L1" s="88" t="s">
        <v>15</v>
      </c>
      <c r="M1" s="89">
        <f>'4月'!M1</f>
        <v>2018</v>
      </c>
    </row>
    <row r="2" spans="2:11" s="25" customFormat="1" ht="32.25" customHeight="1" hidden="1" thickBot="1">
      <c r="B2" s="26"/>
      <c r="C2" s="27">
        <v>5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22" customFormat="1" ht="42" customHeight="1">
      <c r="A4" s="90">
        <f>DATE($M$1,$C$2,1)</f>
        <v>43221</v>
      </c>
      <c r="B4" s="34" t="str">
        <f>TEXT(A4,"ａａａ")</f>
        <v>火</v>
      </c>
      <c r="C4" s="100"/>
      <c r="D4" s="101"/>
      <c r="E4" s="102"/>
      <c r="F4" s="102"/>
      <c r="G4" s="102"/>
      <c r="H4" s="101"/>
      <c r="I4" s="103"/>
      <c r="J4" s="104"/>
      <c r="K4" s="105"/>
    </row>
    <row r="5" spans="1:11" s="22" customFormat="1" ht="42" customHeight="1">
      <c r="A5" s="90">
        <f>IF(A4="","",IF(MONTH(A4+1)=$C$2,A4+1,""))</f>
        <v>43222</v>
      </c>
      <c r="B5" s="34" t="str">
        <f>TEXT(A5,"ａａａ")</f>
        <v>水</v>
      </c>
      <c r="C5" s="111" t="s">
        <v>318</v>
      </c>
      <c r="D5" s="113" t="s">
        <v>318</v>
      </c>
      <c r="E5" s="210"/>
      <c r="F5" s="206"/>
      <c r="G5" s="113" t="s">
        <v>318</v>
      </c>
      <c r="H5" s="210"/>
      <c r="I5" s="210"/>
      <c r="J5" s="257" t="s">
        <v>290</v>
      </c>
      <c r="K5" s="99"/>
    </row>
    <row r="6" spans="1:11" s="22" customFormat="1" ht="42" customHeight="1">
      <c r="A6" s="90">
        <f aca="true" t="shared" si="0" ref="A6:A38">IF(A5="","",IF(MONTH(A5+1)=$C$2,A5+1,""))</f>
        <v>43223</v>
      </c>
      <c r="B6" s="34" t="str">
        <f aca="true" t="shared" si="1" ref="B6:B38">TEXT(A6,"ａａａ")</f>
        <v>木</v>
      </c>
      <c r="C6" s="112" t="s">
        <v>28</v>
      </c>
      <c r="D6" s="205" t="s">
        <v>28</v>
      </c>
      <c r="E6" s="2"/>
      <c r="F6" s="5"/>
      <c r="G6" s="205" t="s">
        <v>28</v>
      </c>
      <c r="H6" s="2" t="s">
        <v>144</v>
      </c>
      <c r="I6" s="2" t="s">
        <v>294</v>
      </c>
      <c r="J6" s="3"/>
      <c r="K6" s="258" t="s">
        <v>297</v>
      </c>
    </row>
    <row r="7" spans="1:11" s="22" customFormat="1" ht="42" customHeight="1">
      <c r="A7" s="90">
        <f t="shared" si="0"/>
        <v>43224</v>
      </c>
      <c r="B7" s="34" t="str">
        <f t="shared" si="1"/>
        <v>金</v>
      </c>
      <c r="C7" s="112" t="s">
        <v>28</v>
      </c>
      <c r="D7" s="205" t="s">
        <v>28</v>
      </c>
      <c r="E7" s="74"/>
      <c r="F7" s="74"/>
      <c r="G7" s="205" t="s">
        <v>28</v>
      </c>
      <c r="H7" s="2" t="s">
        <v>145</v>
      </c>
      <c r="I7" s="205"/>
      <c r="J7" s="205"/>
      <c r="K7" s="83"/>
    </row>
    <row r="8" spans="1:11" s="22" customFormat="1" ht="42" customHeight="1">
      <c r="A8" s="90">
        <f t="shared" si="0"/>
        <v>43225</v>
      </c>
      <c r="B8" s="34" t="str">
        <f t="shared" si="1"/>
        <v>土</v>
      </c>
      <c r="C8" s="112" t="s">
        <v>28</v>
      </c>
      <c r="D8" s="205" t="s">
        <v>28</v>
      </c>
      <c r="E8" s="2"/>
      <c r="F8" s="3"/>
      <c r="G8" s="205" t="s">
        <v>28</v>
      </c>
      <c r="H8" s="3"/>
      <c r="I8" s="2"/>
      <c r="J8" s="3"/>
      <c r="K8" s="9"/>
    </row>
    <row r="9" spans="1:11" s="22" customFormat="1" ht="42" customHeight="1">
      <c r="A9" s="90">
        <f t="shared" si="0"/>
        <v>43226</v>
      </c>
      <c r="B9" s="34" t="str">
        <f t="shared" si="1"/>
        <v>日</v>
      </c>
      <c r="C9" s="112" t="s">
        <v>28</v>
      </c>
      <c r="D9" s="5"/>
      <c r="E9" s="208"/>
      <c r="F9" s="194"/>
      <c r="G9" s="5"/>
      <c r="H9" s="194"/>
      <c r="I9" s="208"/>
      <c r="J9" s="194"/>
      <c r="K9" s="272" t="s">
        <v>320</v>
      </c>
    </row>
    <row r="10" spans="1:11" s="35" customFormat="1" ht="42" customHeight="1">
      <c r="A10" s="90">
        <f t="shared" si="0"/>
        <v>43227</v>
      </c>
      <c r="B10" s="34" t="str">
        <f t="shared" si="1"/>
        <v>月</v>
      </c>
      <c r="C10" s="14" t="s">
        <v>24</v>
      </c>
      <c r="D10" s="4"/>
      <c r="E10" s="3"/>
      <c r="F10" s="3"/>
      <c r="G10" s="3"/>
      <c r="H10" s="4"/>
      <c r="I10" s="2"/>
      <c r="J10" s="106"/>
      <c r="K10" s="19"/>
    </row>
    <row r="11" spans="1:11" s="35" customFormat="1" ht="42" customHeight="1">
      <c r="A11" s="90">
        <f t="shared" si="0"/>
        <v>43228</v>
      </c>
      <c r="B11" s="34" t="str">
        <f t="shared" si="1"/>
        <v>火</v>
      </c>
      <c r="C11" s="20"/>
      <c r="D11" s="20"/>
      <c r="E11" s="3"/>
      <c r="F11" s="3"/>
      <c r="G11" s="7"/>
      <c r="H11" s="3"/>
      <c r="I11" s="2"/>
      <c r="J11" s="20"/>
      <c r="K11" s="9"/>
    </row>
    <row r="12" spans="1:11" s="35" customFormat="1" ht="21" customHeight="1">
      <c r="A12" s="306">
        <f t="shared" si="0"/>
        <v>43229</v>
      </c>
      <c r="B12" s="308" t="str">
        <f t="shared" si="1"/>
        <v>水</v>
      </c>
      <c r="C12" s="151" t="s">
        <v>225</v>
      </c>
      <c r="D12" s="208"/>
      <c r="E12" s="208"/>
      <c r="F12" s="208"/>
      <c r="G12" s="208"/>
      <c r="H12" s="194"/>
      <c r="I12" s="208"/>
      <c r="J12" s="225"/>
      <c r="K12" s="68"/>
    </row>
    <row r="13" spans="1:11" s="35" customFormat="1" ht="21" customHeight="1">
      <c r="A13" s="316"/>
      <c r="B13" s="317"/>
      <c r="C13" s="219" t="s">
        <v>226</v>
      </c>
      <c r="D13" s="209"/>
      <c r="E13" s="209"/>
      <c r="F13" s="209"/>
      <c r="G13" s="209"/>
      <c r="H13" s="198"/>
      <c r="I13" s="209"/>
      <c r="J13" s="227"/>
      <c r="K13" s="166"/>
    </row>
    <row r="14" spans="1:11" s="35" customFormat="1" ht="21" customHeight="1">
      <c r="A14" s="307"/>
      <c r="B14" s="309"/>
      <c r="C14" s="153" t="s">
        <v>30</v>
      </c>
      <c r="D14" s="210"/>
      <c r="E14" s="210"/>
      <c r="F14" s="210"/>
      <c r="G14" s="210"/>
      <c r="H14" s="195"/>
      <c r="I14" s="210"/>
      <c r="J14" s="226"/>
      <c r="K14" s="99"/>
    </row>
    <row r="15" spans="1:11" s="35" customFormat="1" ht="42" customHeight="1">
      <c r="A15" s="90">
        <f>IF(A12="","",IF(MONTH(A12+1)=$C$2,A12+1,""))</f>
        <v>43230</v>
      </c>
      <c r="B15" s="34" t="str">
        <f t="shared" si="1"/>
        <v>木</v>
      </c>
      <c r="C15" s="218" t="s">
        <v>28</v>
      </c>
      <c r="D15" s="2" t="s">
        <v>68</v>
      </c>
      <c r="E15" s="171"/>
      <c r="F15" s="3" t="s">
        <v>110</v>
      </c>
      <c r="G15" s="2"/>
      <c r="H15" s="3" t="s">
        <v>146</v>
      </c>
      <c r="I15" s="12"/>
      <c r="J15" s="12"/>
      <c r="K15" s="8"/>
    </row>
    <row r="16" spans="1:11" s="35" customFormat="1" ht="42" customHeight="1">
      <c r="A16" s="90">
        <f t="shared" si="0"/>
        <v>43231</v>
      </c>
      <c r="B16" s="34" t="str">
        <f t="shared" si="1"/>
        <v>金</v>
      </c>
      <c r="C16" s="1" t="s">
        <v>91</v>
      </c>
      <c r="D16" s="2" t="s">
        <v>215</v>
      </c>
      <c r="E16" s="2"/>
      <c r="F16" s="2"/>
      <c r="G16" s="2"/>
      <c r="H16" s="74"/>
      <c r="I16" s="205"/>
      <c r="J16" s="205"/>
      <c r="K16" s="83"/>
    </row>
    <row r="17" spans="1:11" s="35" customFormat="1" ht="42" customHeight="1">
      <c r="A17" s="90">
        <f t="shared" si="0"/>
        <v>43232</v>
      </c>
      <c r="B17" s="34" t="str">
        <f t="shared" si="1"/>
        <v>土</v>
      </c>
      <c r="C17" s="2" t="s">
        <v>69</v>
      </c>
      <c r="D17" s="209" t="s">
        <v>169</v>
      </c>
      <c r="E17" s="3"/>
      <c r="F17" s="3"/>
      <c r="G17" s="3"/>
      <c r="H17" s="3" t="s">
        <v>217</v>
      </c>
      <c r="I17" s="2"/>
      <c r="J17" s="3"/>
      <c r="K17" s="9" t="s">
        <v>218</v>
      </c>
    </row>
    <row r="18" spans="1:11" s="35" customFormat="1" ht="42" customHeight="1">
      <c r="A18" s="90">
        <f t="shared" si="0"/>
        <v>43233</v>
      </c>
      <c r="B18" s="34" t="str">
        <f t="shared" si="1"/>
        <v>日</v>
      </c>
      <c r="C18" s="20"/>
      <c r="D18" s="6"/>
      <c r="E18" s="2"/>
      <c r="F18" s="74"/>
      <c r="G18" s="74"/>
      <c r="H18" s="74"/>
      <c r="I18" s="2"/>
      <c r="J18" s="6" t="s">
        <v>295</v>
      </c>
      <c r="K18" s="9" t="s">
        <v>296</v>
      </c>
    </row>
    <row r="19" spans="1:11" s="35" customFormat="1" ht="42" customHeight="1">
      <c r="A19" s="90">
        <f t="shared" si="0"/>
        <v>43234</v>
      </c>
      <c r="B19" s="34" t="str">
        <f t="shared" si="1"/>
        <v>月</v>
      </c>
      <c r="C19" s="14" t="s">
        <v>24</v>
      </c>
      <c r="D19" s="4"/>
      <c r="E19" s="3"/>
      <c r="F19" s="3"/>
      <c r="G19" s="3"/>
      <c r="H19" s="4"/>
      <c r="I19" s="2"/>
      <c r="J19" s="106"/>
      <c r="K19" s="19"/>
    </row>
    <row r="20" spans="1:11" s="35" customFormat="1" ht="42" customHeight="1">
      <c r="A20" s="90">
        <f t="shared" si="0"/>
        <v>43235</v>
      </c>
      <c r="B20" s="34" t="str">
        <f t="shared" si="1"/>
        <v>火</v>
      </c>
      <c r="C20" s="233" t="s">
        <v>259</v>
      </c>
      <c r="D20" s="194"/>
      <c r="E20" s="2"/>
      <c r="F20" s="3"/>
      <c r="G20" s="7"/>
      <c r="H20" s="3"/>
      <c r="I20" s="2"/>
      <c r="J20" s="3"/>
      <c r="K20" s="9"/>
    </row>
    <row r="21" spans="1:11" s="35" customFormat="1" ht="42" customHeight="1">
      <c r="A21" s="90">
        <f t="shared" si="0"/>
        <v>43236</v>
      </c>
      <c r="B21" s="34" t="str">
        <f t="shared" si="1"/>
        <v>水</v>
      </c>
      <c r="C21" s="233" t="s">
        <v>259</v>
      </c>
      <c r="D21" s="236" t="s">
        <v>265</v>
      </c>
      <c r="E21" s="208"/>
      <c r="F21" s="208"/>
      <c r="G21" s="57"/>
      <c r="H21" s="199"/>
      <c r="I21" s="199"/>
      <c r="J21" s="208"/>
      <c r="K21" s="68"/>
    </row>
    <row r="22" spans="1:11" s="35" customFormat="1" ht="42" customHeight="1">
      <c r="A22" s="90">
        <f t="shared" si="0"/>
        <v>43237</v>
      </c>
      <c r="B22" s="34" t="str">
        <f t="shared" si="1"/>
        <v>木</v>
      </c>
      <c r="C22" s="203"/>
      <c r="D22" s="208"/>
      <c r="E22" s="208"/>
      <c r="F22" s="199"/>
      <c r="G22" s="57"/>
      <c r="H22" s="199"/>
      <c r="I22" s="199"/>
      <c r="J22" s="254" t="s">
        <v>290</v>
      </c>
      <c r="K22" s="68"/>
    </row>
    <row r="23" spans="1:11" s="35" customFormat="1" ht="42" customHeight="1">
      <c r="A23" s="90">
        <f t="shared" si="0"/>
        <v>43238</v>
      </c>
      <c r="B23" s="34" t="str">
        <f t="shared" si="1"/>
        <v>金</v>
      </c>
      <c r="C23" s="203"/>
      <c r="D23" s="6"/>
      <c r="E23" s="194"/>
      <c r="F23" s="194"/>
      <c r="G23" s="194"/>
      <c r="H23" s="194"/>
      <c r="I23" s="205"/>
      <c r="J23" s="3"/>
      <c r="K23" s="83"/>
    </row>
    <row r="24" spans="1:11" s="35" customFormat="1" ht="42" customHeight="1">
      <c r="A24" s="90">
        <f t="shared" si="0"/>
        <v>43239</v>
      </c>
      <c r="B24" s="34" t="str">
        <f t="shared" si="1"/>
        <v>土</v>
      </c>
      <c r="C24" s="53"/>
      <c r="D24" s="270" t="s">
        <v>315</v>
      </c>
      <c r="E24" s="208"/>
      <c r="F24" s="199"/>
      <c r="G24" s="199"/>
      <c r="H24" s="199"/>
      <c r="I24" s="205"/>
      <c r="J24" s="208" t="s">
        <v>70</v>
      </c>
      <c r="K24" s="68"/>
    </row>
    <row r="25" spans="1:11" s="35" customFormat="1" ht="21" customHeight="1">
      <c r="A25" s="306">
        <f t="shared" si="0"/>
        <v>43240</v>
      </c>
      <c r="B25" s="308" t="str">
        <f t="shared" si="1"/>
        <v>日</v>
      </c>
      <c r="C25" s="310" t="s">
        <v>71</v>
      </c>
      <c r="D25" s="194" t="s">
        <v>72</v>
      </c>
      <c r="E25" s="194"/>
      <c r="F25" s="74"/>
      <c r="G25" s="74"/>
      <c r="H25" s="74"/>
      <c r="I25" s="199"/>
      <c r="J25" s="312" t="s">
        <v>49</v>
      </c>
      <c r="K25" s="314" t="s">
        <v>50</v>
      </c>
    </row>
    <row r="26" spans="1:11" s="35" customFormat="1" ht="21" customHeight="1">
      <c r="A26" s="307"/>
      <c r="B26" s="309"/>
      <c r="C26" s="311"/>
      <c r="D26" s="116" t="s">
        <v>76</v>
      </c>
      <c r="E26" s="195"/>
      <c r="F26" s="138"/>
      <c r="G26" s="138"/>
      <c r="H26" s="139"/>
      <c r="I26" s="201"/>
      <c r="J26" s="313"/>
      <c r="K26" s="315"/>
    </row>
    <row r="27" spans="1:11" s="35" customFormat="1" ht="42" customHeight="1">
      <c r="A27" s="90">
        <f>IF(A25="","",IF(MONTH(A25+1)=$C$2,A25+1,""))</f>
        <v>43241</v>
      </c>
      <c r="B27" s="34" t="str">
        <f t="shared" si="1"/>
        <v>月</v>
      </c>
      <c r="C27" s="14" t="s">
        <v>24</v>
      </c>
      <c r="D27" s="4"/>
      <c r="E27" s="3"/>
      <c r="F27" s="3"/>
      <c r="G27" s="3"/>
      <c r="H27" s="4"/>
      <c r="I27" s="2"/>
      <c r="J27" s="106"/>
      <c r="K27" s="19"/>
    </row>
    <row r="28" spans="1:11" s="35" customFormat="1" ht="42" customHeight="1">
      <c r="A28" s="90">
        <f t="shared" si="0"/>
        <v>43242</v>
      </c>
      <c r="B28" s="34" t="str">
        <f t="shared" si="1"/>
        <v>火</v>
      </c>
      <c r="C28" s="6"/>
      <c r="D28" s="52"/>
      <c r="E28" s="3"/>
      <c r="F28" s="3"/>
      <c r="G28" s="7"/>
      <c r="H28" s="3"/>
      <c r="I28" s="2"/>
      <c r="J28" s="3" t="s">
        <v>292</v>
      </c>
      <c r="K28" s="9"/>
    </row>
    <row r="29" spans="1:11" s="35" customFormat="1" ht="42" customHeight="1">
      <c r="A29" s="90">
        <f t="shared" si="0"/>
        <v>43243</v>
      </c>
      <c r="B29" s="34" t="str">
        <f t="shared" si="1"/>
        <v>水</v>
      </c>
      <c r="C29" s="53"/>
      <c r="D29" s="236" t="s">
        <v>265</v>
      </c>
      <c r="E29" s="3"/>
      <c r="F29" s="3"/>
      <c r="G29" s="7"/>
      <c r="H29" s="3"/>
      <c r="I29" s="2"/>
      <c r="J29" s="3"/>
      <c r="K29" s="9"/>
    </row>
    <row r="30" spans="1:11" s="35" customFormat="1" ht="42" customHeight="1">
      <c r="A30" s="90">
        <f t="shared" si="0"/>
        <v>43244</v>
      </c>
      <c r="B30" s="34" t="str">
        <f t="shared" si="1"/>
        <v>木</v>
      </c>
      <c r="C30" s="203"/>
      <c r="D30" s="4"/>
      <c r="E30" s="3"/>
      <c r="F30" s="3"/>
      <c r="G30" s="3"/>
      <c r="H30" s="4"/>
      <c r="I30" s="2"/>
      <c r="J30" s="84"/>
      <c r="K30" s="19"/>
    </row>
    <row r="31" spans="1:11" s="35" customFormat="1" ht="42" customHeight="1">
      <c r="A31" s="90">
        <f t="shared" si="0"/>
        <v>43245</v>
      </c>
      <c r="B31" s="34" t="str">
        <f t="shared" si="1"/>
        <v>金</v>
      </c>
      <c r="C31" s="238" t="s">
        <v>261</v>
      </c>
      <c r="D31" s="239"/>
      <c r="E31" s="194"/>
      <c r="F31" s="194"/>
      <c r="G31" s="194"/>
      <c r="H31" s="194"/>
      <c r="I31" s="205"/>
      <c r="J31" s="205"/>
      <c r="K31" s="83"/>
    </row>
    <row r="32" spans="1:11" s="35" customFormat="1" ht="42" customHeight="1">
      <c r="A32" s="90">
        <f t="shared" si="0"/>
        <v>43246</v>
      </c>
      <c r="B32" s="34" t="str">
        <f t="shared" si="1"/>
        <v>土</v>
      </c>
      <c r="C32" s="53"/>
      <c r="D32" s="4"/>
      <c r="E32" s="3"/>
      <c r="F32" s="3"/>
      <c r="G32" s="3"/>
      <c r="H32" s="2" t="s">
        <v>147</v>
      </c>
      <c r="I32" s="2"/>
      <c r="J32" s="3" t="s">
        <v>189</v>
      </c>
      <c r="K32" s="9"/>
    </row>
    <row r="33" spans="1:11" s="35" customFormat="1" ht="21" customHeight="1">
      <c r="A33" s="306">
        <f t="shared" si="0"/>
        <v>43247</v>
      </c>
      <c r="B33" s="308" t="str">
        <f t="shared" si="1"/>
        <v>日</v>
      </c>
      <c r="C33" s="310" t="s">
        <v>73</v>
      </c>
      <c r="D33" s="312" t="s">
        <v>222</v>
      </c>
      <c r="E33" s="199"/>
      <c r="F33" s="199"/>
      <c r="G33" s="199"/>
      <c r="H33" s="312" t="s">
        <v>148</v>
      </c>
      <c r="I33" s="199"/>
      <c r="J33" s="199"/>
      <c r="K33" s="68"/>
    </row>
    <row r="34" spans="1:11" s="35" customFormat="1" ht="21" customHeight="1">
      <c r="A34" s="307"/>
      <c r="B34" s="309"/>
      <c r="C34" s="311"/>
      <c r="D34" s="313"/>
      <c r="E34" s="201"/>
      <c r="F34" s="201"/>
      <c r="G34" s="201"/>
      <c r="H34" s="313"/>
      <c r="I34" s="201"/>
      <c r="J34" s="201"/>
      <c r="K34" s="99"/>
    </row>
    <row r="35" spans="1:11" s="35" customFormat="1" ht="42" customHeight="1">
      <c r="A35" s="90">
        <f>IF(A33="","",IF(MONTH(A33+1)=$C$2,A33+1,""))</f>
        <v>43248</v>
      </c>
      <c r="B35" s="34" t="str">
        <f t="shared" si="1"/>
        <v>月</v>
      </c>
      <c r="C35" s="14" t="s">
        <v>24</v>
      </c>
      <c r="D35" s="4"/>
      <c r="E35" s="3"/>
      <c r="F35" s="3"/>
      <c r="G35" s="3"/>
      <c r="H35" s="4"/>
      <c r="I35" s="2"/>
      <c r="J35" s="106"/>
      <c r="K35" s="19"/>
    </row>
    <row r="36" spans="1:11" s="35" customFormat="1" ht="42" customHeight="1">
      <c r="A36" s="90">
        <f t="shared" si="0"/>
        <v>43249</v>
      </c>
      <c r="B36" s="34" t="str">
        <f t="shared" si="1"/>
        <v>火</v>
      </c>
      <c r="C36" s="53"/>
      <c r="D36" s="208"/>
      <c r="E36" s="200"/>
      <c r="F36" s="200"/>
      <c r="G36" s="200"/>
      <c r="H36" s="199"/>
      <c r="I36" s="199"/>
      <c r="J36" s="259" t="s">
        <v>290</v>
      </c>
      <c r="K36" s="202"/>
    </row>
    <row r="37" spans="1:11" s="35" customFormat="1" ht="42" customHeight="1">
      <c r="A37" s="90">
        <f t="shared" si="0"/>
        <v>43250</v>
      </c>
      <c r="B37" s="34" t="str">
        <f t="shared" si="1"/>
        <v>水</v>
      </c>
      <c r="C37" s="53"/>
      <c r="D37" s="65"/>
      <c r="E37" s="199"/>
      <c r="F37" s="199"/>
      <c r="G37" s="199"/>
      <c r="H37" s="199"/>
      <c r="I37" s="199"/>
      <c r="J37" s="199"/>
      <c r="K37" s="202"/>
    </row>
    <row r="38" spans="1:11" s="42" customFormat="1" ht="42" customHeight="1" thickBot="1">
      <c r="A38" s="91">
        <f t="shared" si="0"/>
        <v>43251</v>
      </c>
      <c r="B38" s="36" t="str">
        <f t="shared" si="1"/>
        <v>木</v>
      </c>
      <c r="C38" s="86"/>
      <c r="D38" s="87"/>
      <c r="E38" s="48"/>
      <c r="F38" s="48"/>
      <c r="G38" s="48"/>
      <c r="H38" s="48"/>
      <c r="I38" s="48"/>
      <c r="J38" s="259" t="s">
        <v>290</v>
      </c>
      <c r="K38" s="24"/>
    </row>
    <row r="39" spans="1:8" s="42" customFormat="1" ht="36" customHeight="1">
      <c r="A39" s="40"/>
      <c r="B39" s="41"/>
      <c r="F39" s="43"/>
      <c r="H39" s="43"/>
    </row>
    <row r="40" spans="1:8" s="42" customFormat="1" ht="36" customHeight="1">
      <c r="A40" s="40"/>
      <c r="B40" s="41"/>
      <c r="F40" s="43"/>
      <c r="H40" s="43"/>
    </row>
    <row r="41" spans="1:8" s="42" customFormat="1" ht="36" customHeight="1">
      <c r="A41" s="40"/>
      <c r="B41" s="41"/>
      <c r="F41" s="43"/>
      <c r="H41" s="43"/>
    </row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</sheetData>
  <sheetProtection/>
  <mergeCells count="13">
    <mergeCell ref="K25:K26"/>
    <mergeCell ref="A12:A14"/>
    <mergeCell ref="B12:B14"/>
    <mergeCell ref="C33:C34"/>
    <mergeCell ref="D33:D34"/>
    <mergeCell ref="A33:A34"/>
    <mergeCell ref="B33:B34"/>
    <mergeCell ref="H33:H34"/>
    <mergeCell ref="J1:K1"/>
    <mergeCell ref="A25:A26"/>
    <mergeCell ref="B25:B26"/>
    <mergeCell ref="C25:C26"/>
    <mergeCell ref="J25:J26"/>
  </mergeCells>
  <printOptions horizontalCentered="1"/>
  <pageMargins left="0.3937007874015748" right="0" top="0" bottom="0" header="0" footer="0"/>
  <pageSetup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60" zoomScaleNormal="75" zoomScalePageLayoutView="0" workbookViewId="0" topLeftCell="A1">
      <pane xSplit="2" ySplit="3" topLeftCell="C19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D28" sqref="D28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8</v>
      </c>
      <c r="K1" s="305"/>
      <c r="L1" s="88" t="s">
        <v>15</v>
      </c>
      <c r="M1" s="89">
        <f>'4月'!M1</f>
        <v>2018</v>
      </c>
    </row>
    <row r="2" spans="2:11" s="25" customFormat="1" ht="32.25" customHeight="1" hidden="1" thickBot="1">
      <c r="B2" s="26"/>
      <c r="C2" s="27">
        <v>6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22" customFormat="1" ht="42" customHeight="1">
      <c r="A4" s="90">
        <f>DATE($M$1,$C$2,1)</f>
        <v>43252</v>
      </c>
      <c r="B4" s="34" t="str">
        <f>TEXT(A4,"ａａａ")</f>
        <v>金</v>
      </c>
      <c r="C4" s="235" t="s">
        <v>262</v>
      </c>
      <c r="D4" s="102" t="s">
        <v>175</v>
      </c>
      <c r="E4" s="3"/>
      <c r="F4" s="3"/>
      <c r="G4" s="3"/>
      <c r="H4" s="3"/>
      <c r="I4" s="2"/>
      <c r="J4" s="7"/>
      <c r="K4" s="9" t="s">
        <v>219</v>
      </c>
    </row>
    <row r="5" spans="1:11" s="22" customFormat="1" ht="42" customHeight="1">
      <c r="A5" s="90">
        <f>IF(A4="","",IF(MONTH(A4+1)=$C$2,A4+1,""))</f>
        <v>43253</v>
      </c>
      <c r="B5" s="34" t="str">
        <f>TEXT(A5,"ａａａ")</f>
        <v>土</v>
      </c>
      <c r="C5" s="85"/>
      <c r="D5" s="71" t="s">
        <v>192</v>
      </c>
      <c r="E5" s="2"/>
      <c r="F5" s="5"/>
      <c r="G5" s="5"/>
      <c r="H5" s="2" t="s">
        <v>149</v>
      </c>
      <c r="I5" s="241" t="s">
        <v>322</v>
      </c>
      <c r="J5" s="7"/>
      <c r="K5" s="9"/>
    </row>
    <row r="6" spans="1:11" s="22" customFormat="1" ht="42" customHeight="1">
      <c r="A6" s="90">
        <f aca="true" t="shared" si="0" ref="A6:A37">IF(A5="","",IF(MONTH(A5+1)=$C$2,A5+1,""))</f>
        <v>43254</v>
      </c>
      <c r="B6" s="34" t="str">
        <f aca="true" t="shared" si="1" ref="B6:B41">TEXT(A6,"ａａａ")</f>
        <v>日</v>
      </c>
      <c r="C6" s="149" t="s">
        <v>100</v>
      </c>
      <c r="D6" s="3" t="s">
        <v>100</v>
      </c>
      <c r="E6" s="3" t="s">
        <v>100</v>
      </c>
      <c r="F6" s="5"/>
      <c r="G6" s="5"/>
      <c r="H6" s="2"/>
      <c r="I6" s="2"/>
      <c r="J6" s="3"/>
      <c r="K6" s="19"/>
    </row>
    <row r="7" spans="1:11" s="22" customFormat="1" ht="42" customHeight="1">
      <c r="A7" s="90">
        <f t="shared" si="0"/>
        <v>43255</v>
      </c>
      <c r="B7" s="34" t="str">
        <f t="shared" si="1"/>
        <v>月</v>
      </c>
      <c r="C7" s="14" t="s">
        <v>24</v>
      </c>
      <c r="D7" s="4"/>
      <c r="E7" s="3"/>
      <c r="F7" s="3"/>
      <c r="G7" s="3"/>
      <c r="H7" s="4"/>
      <c r="I7" s="2"/>
      <c r="J7" s="106"/>
      <c r="K7" s="19"/>
    </row>
    <row r="8" spans="1:11" s="22" customFormat="1" ht="42" customHeight="1">
      <c r="A8" s="90">
        <f t="shared" si="0"/>
        <v>43256</v>
      </c>
      <c r="B8" s="34" t="str">
        <f t="shared" si="1"/>
        <v>火</v>
      </c>
      <c r="C8" s="1"/>
      <c r="D8" s="2"/>
      <c r="E8" s="2"/>
      <c r="F8" s="3"/>
      <c r="G8" s="3"/>
      <c r="H8" s="3"/>
      <c r="I8" s="2"/>
      <c r="J8" s="7"/>
      <c r="K8" s="9"/>
    </row>
    <row r="9" spans="1:11" s="22" customFormat="1" ht="55.5" customHeight="1">
      <c r="A9" s="90">
        <f t="shared" si="0"/>
        <v>43257</v>
      </c>
      <c r="B9" s="34" t="str">
        <f t="shared" si="1"/>
        <v>水</v>
      </c>
      <c r="C9" s="240" t="s">
        <v>268</v>
      </c>
      <c r="D9" s="52" t="s">
        <v>266</v>
      </c>
      <c r="E9" s="2"/>
      <c r="F9" s="3"/>
      <c r="G9" s="3"/>
      <c r="H9" s="3"/>
      <c r="I9" s="2"/>
      <c r="J9" s="7"/>
      <c r="K9" s="9"/>
    </row>
    <row r="10" spans="1:11" s="35" customFormat="1" ht="42" customHeight="1">
      <c r="A10" s="90">
        <f t="shared" si="0"/>
        <v>43258</v>
      </c>
      <c r="B10" s="34" t="str">
        <f t="shared" si="1"/>
        <v>木</v>
      </c>
      <c r="C10" s="53" t="s">
        <v>166</v>
      </c>
      <c r="D10" s="70" t="s">
        <v>167</v>
      </c>
      <c r="E10" s="80"/>
      <c r="F10" s="80"/>
      <c r="G10" s="80"/>
      <c r="H10" s="80"/>
      <c r="I10" s="70"/>
      <c r="J10" s="55"/>
      <c r="K10" s="10"/>
    </row>
    <row r="11" spans="1:11" s="35" customFormat="1" ht="42" customHeight="1">
      <c r="A11" s="90">
        <f t="shared" si="0"/>
        <v>43259</v>
      </c>
      <c r="B11" s="34" t="str">
        <f t="shared" si="1"/>
        <v>金</v>
      </c>
      <c r="C11" s="232" t="s">
        <v>327</v>
      </c>
      <c r="D11" s="20"/>
      <c r="E11" s="3"/>
      <c r="F11" s="3"/>
      <c r="G11" s="3"/>
      <c r="H11" s="3"/>
      <c r="I11" s="2"/>
      <c r="J11" s="21"/>
      <c r="K11" s="9" t="s">
        <v>220</v>
      </c>
    </row>
    <row r="12" spans="1:11" s="35" customFormat="1" ht="21" customHeight="1">
      <c r="A12" s="306">
        <f t="shared" si="0"/>
        <v>43260</v>
      </c>
      <c r="B12" s="308" t="str">
        <f t="shared" si="1"/>
        <v>土</v>
      </c>
      <c r="C12" s="318" t="s">
        <v>75</v>
      </c>
      <c r="D12" s="312" t="s">
        <v>75</v>
      </c>
      <c r="E12" s="70"/>
      <c r="F12" s="70"/>
      <c r="G12" s="70"/>
      <c r="H12" s="143"/>
      <c r="I12" s="70"/>
      <c r="J12" s="156"/>
      <c r="K12" s="68"/>
    </row>
    <row r="13" spans="1:11" s="35" customFormat="1" ht="21" customHeight="1">
      <c r="A13" s="307"/>
      <c r="B13" s="309"/>
      <c r="C13" s="319"/>
      <c r="D13" s="313"/>
      <c r="E13" s="71"/>
      <c r="F13" s="71"/>
      <c r="G13" s="71"/>
      <c r="H13" s="144"/>
      <c r="I13" s="71"/>
      <c r="J13" s="157"/>
      <c r="K13" s="99"/>
    </row>
    <row r="14" spans="1:11" s="35" customFormat="1" ht="21" customHeight="1">
      <c r="A14" s="306">
        <f>IF(A12="","",IF(MONTH(A12+1)=$C$2,A12+1,""))</f>
        <v>43261</v>
      </c>
      <c r="B14" s="308" t="str">
        <f t="shared" si="1"/>
        <v>日</v>
      </c>
      <c r="C14" s="318"/>
      <c r="D14" s="312"/>
      <c r="E14" s="312"/>
      <c r="F14" s="70"/>
      <c r="G14" s="70"/>
      <c r="H14" s="80"/>
      <c r="I14" s="55"/>
      <c r="J14" s="57"/>
      <c r="K14" s="62"/>
    </row>
    <row r="15" spans="1:11" s="35" customFormat="1" ht="21" customHeight="1">
      <c r="A15" s="307"/>
      <c r="B15" s="309"/>
      <c r="C15" s="319"/>
      <c r="D15" s="313"/>
      <c r="E15" s="313"/>
      <c r="F15" s="71"/>
      <c r="G15" s="71"/>
      <c r="H15" s="116"/>
      <c r="I15" s="61"/>
      <c r="J15" s="59"/>
      <c r="K15" s="79"/>
    </row>
    <row r="16" spans="1:11" s="35" customFormat="1" ht="42" customHeight="1">
      <c r="A16" s="90">
        <f>IF(A14="","",IF(MONTH(A14+1)=$C$2,A14+1,""))</f>
        <v>43262</v>
      </c>
      <c r="B16" s="34" t="str">
        <f t="shared" si="1"/>
        <v>月</v>
      </c>
      <c r="C16" s="14" t="s">
        <v>24</v>
      </c>
      <c r="D16" s="4"/>
      <c r="E16" s="3"/>
      <c r="F16" s="3"/>
      <c r="G16" s="3"/>
      <c r="H16" s="4"/>
      <c r="I16" s="2"/>
      <c r="J16" s="106"/>
      <c r="K16" s="19"/>
    </row>
    <row r="17" spans="1:11" s="35" customFormat="1" ht="42" customHeight="1">
      <c r="A17" s="90">
        <f t="shared" si="0"/>
        <v>43263</v>
      </c>
      <c r="B17" s="34" t="str">
        <f t="shared" si="1"/>
        <v>火</v>
      </c>
      <c r="C17" s="241" t="s">
        <v>307</v>
      </c>
      <c r="D17" s="78"/>
      <c r="E17" s="3"/>
      <c r="F17" s="3"/>
      <c r="G17" s="3"/>
      <c r="H17" s="3"/>
      <c r="I17" s="2"/>
      <c r="J17" s="7"/>
      <c r="K17" s="9"/>
    </row>
    <row r="18" spans="1:11" s="35" customFormat="1" ht="42" customHeight="1">
      <c r="A18" s="90">
        <f t="shared" si="0"/>
        <v>43264</v>
      </c>
      <c r="B18" s="34" t="str">
        <f t="shared" si="1"/>
        <v>水</v>
      </c>
      <c r="C18" s="14"/>
      <c r="D18" s="236" t="s">
        <v>265</v>
      </c>
      <c r="E18" s="2"/>
      <c r="F18" s="74"/>
      <c r="G18" s="74"/>
      <c r="H18" s="74"/>
      <c r="I18" s="2"/>
      <c r="J18" s="6"/>
      <c r="K18" s="9"/>
    </row>
    <row r="19" spans="1:11" s="35" customFormat="1" ht="42" customHeight="1">
      <c r="A19" s="90">
        <f t="shared" si="0"/>
        <v>43265</v>
      </c>
      <c r="B19" s="34" t="str">
        <f t="shared" si="1"/>
        <v>木</v>
      </c>
      <c r="C19" s="242" t="s">
        <v>267</v>
      </c>
      <c r="D19" s="232" t="s">
        <v>267</v>
      </c>
      <c r="E19" s="5"/>
      <c r="F19" s="5"/>
      <c r="G19" s="5"/>
      <c r="H19" s="5"/>
      <c r="I19" s="2"/>
      <c r="J19" s="7"/>
      <c r="K19" s="9"/>
    </row>
    <row r="20" spans="1:11" s="35" customFormat="1" ht="42" customHeight="1">
      <c r="A20" s="90">
        <f t="shared" si="0"/>
        <v>43266</v>
      </c>
      <c r="B20" s="34" t="str">
        <f t="shared" si="1"/>
        <v>金</v>
      </c>
      <c r="C20" s="82" t="s">
        <v>190</v>
      </c>
      <c r="D20" s="173" t="s">
        <v>191</v>
      </c>
      <c r="E20" s="2"/>
      <c r="F20" s="3"/>
      <c r="G20" s="3"/>
      <c r="H20" s="3"/>
      <c r="I20" s="2" t="s">
        <v>336</v>
      </c>
      <c r="J20" s="7"/>
      <c r="K20" s="9" t="s">
        <v>199</v>
      </c>
    </row>
    <row r="21" spans="1:11" s="35" customFormat="1" ht="21" customHeight="1">
      <c r="A21" s="306">
        <f t="shared" si="0"/>
        <v>43267</v>
      </c>
      <c r="B21" s="308" t="str">
        <f t="shared" si="1"/>
        <v>土</v>
      </c>
      <c r="C21" s="310" t="s">
        <v>193</v>
      </c>
      <c r="D21" s="312" t="s">
        <v>194</v>
      </c>
      <c r="E21" s="312"/>
      <c r="F21" s="312"/>
      <c r="G21" s="312"/>
      <c r="H21" s="312"/>
      <c r="I21" s="55"/>
      <c r="J21" s="70"/>
      <c r="K21" s="68"/>
    </row>
    <row r="22" spans="1:11" s="35" customFormat="1" ht="21" customHeight="1">
      <c r="A22" s="307"/>
      <c r="B22" s="309"/>
      <c r="C22" s="311"/>
      <c r="D22" s="313"/>
      <c r="E22" s="313"/>
      <c r="F22" s="313"/>
      <c r="G22" s="313"/>
      <c r="H22" s="313"/>
      <c r="I22" s="61"/>
      <c r="J22" s="71"/>
      <c r="K22" s="99"/>
    </row>
    <row r="23" spans="1:11" s="35" customFormat="1" ht="21" customHeight="1">
      <c r="A23" s="306">
        <f>IF(A21="","",IF(MONTH(A21+1)=$C$2,A21+1,""))</f>
        <v>43268</v>
      </c>
      <c r="B23" s="308" t="str">
        <f t="shared" si="1"/>
        <v>日</v>
      </c>
      <c r="C23" s="310" t="s">
        <v>92</v>
      </c>
      <c r="D23" s="312" t="s">
        <v>93</v>
      </c>
      <c r="E23" s="312"/>
      <c r="F23" s="322" t="s">
        <v>286</v>
      </c>
      <c r="G23" s="312"/>
      <c r="H23" s="312"/>
      <c r="I23" s="55"/>
      <c r="J23" s="324" t="s">
        <v>51</v>
      </c>
      <c r="K23" s="326" t="s">
        <v>52</v>
      </c>
    </row>
    <row r="24" spans="1:11" s="35" customFormat="1" ht="21" customHeight="1">
      <c r="A24" s="307"/>
      <c r="B24" s="309"/>
      <c r="C24" s="311"/>
      <c r="D24" s="313"/>
      <c r="E24" s="313"/>
      <c r="F24" s="323"/>
      <c r="G24" s="313"/>
      <c r="H24" s="313"/>
      <c r="I24" s="60"/>
      <c r="J24" s="325"/>
      <c r="K24" s="327"/>
    </row>
    <row r="25" spans="1:11" s="35" customFormat="1" ht="42" customHeight="1">
      <c r="A25" s="90">
        <f>IF(A23="","",IF(MONTH(A23+1)=$C$2,A23+1,""))</f>
        <v>43269</v>
      </c>
      <c r="B25" s="34" t="str">
        <f t="shared" si="1"/>
        <v>月</v>
      </c>
      <c r="C25" s="14" t="s">
        <v>24</v>
      </c>
      <c r="D25" s="4"/>
      <c r="E25" s="3"/>
      <c r="F25" s="3"/>
      <c r="G25" s="3"/>
      <c r="H25" s="4"/>
      <c r="I25" s="2"/>
      <c r="J25" s="106"/>
      <c r="K25" s="19"/>
    </row>
    <row r="26" spans="1:11" s="35" customFormat="1" ht="42" customHeight="1">
      <c r="A26" s="90">
        <f t="shared" si="0"/>
        <v>43270</v>
      </c>
      <c r="B26" s="34" t="str">
        <f t="shared" si="1"/>
        <v>火</v>
      </c>
      <c r="C26" s="276" t="s">
        <v>330</v>
      </c>
      <c r="D26" s="241"/>
      <c r="E26" s="70"/>
      <c r="F26" s="55"/>
      <c r="G26" s="55"/>
      <c r="H26" s="55"/>
      <c r="I26" s="75"/>
      <c r="J26" s="70"/>
      <c r="K26" s="68"/>
    </row>
    <row r="27" spans="1:11" s="35" customFormat="1" ht="42" customHeight="1">
      <c r="A27" s="90">
        <f t="shared" si="0"/>
        <v>43271</v>
      </c>
      <c r="B27" s="34" t="str">
        <f t="shared" si="1"/>
        <v>水</v>
      </c>
      <c r="C27" s="240" t="s">
        <v>269</v>
      </c>
      <c r="D27" s="80" t="s">
        <v>77</v>
      </c>
      <c r="E27" s="80"/>
      <c r="F27" s="74"/>
      <c r="G27" s="74"/>
      <c r="H27" s="74"/>
      <c r="I27" s="55"/>
      <c r="J27" s="55"/>
      <c r="K27" s="62"/>
    </row>
    <row r="28" spans="1:11" s="35" customFormat="1" ht="42" customHeight="1">
      <c r="A28" s="90">
        <f t="shared" si="0"/>
        <v>43272</v>
      </c>
      <c r="B28" s="34" t="str">
        <f t="shared" si="1"/>
        <v>木</v>
      </c>
      <c r="C28" s="282" t="s">
        <v>351</v>
      </c>
      <c r="D28" s="232" t="s">
        <v>267</v>
      </c>
      <c r="E28" s="13"/>
      <c r="F28" s="13"/>
      <c r="G28" s="13"/>
      <c r="H28" s="13"/>
      <c r="I28" s="2"/>
      <c r="J28" s="7" t="s">
        <v>298</v>
      </c>
      <c r="K28" s="9"/>
    </row>
    <row r="29" spans="1:11" s="35" customFormat="1" ht="42" customHeight="1">
      <c r="A29" s="90">
        <f t="shared" si="0"/>
        <v>43273</v>
      </c>
      <c r="B29" s="34" t="str">
        <f t="shared" si="1"/>
        <v>金</v>
      </c>
      <c r="C29" s="243" t="s">
        <v>270</v>
      </c>
      <c r="D29" s="52"/>
      <c r="E29" s="3"/>
      <c r="F29" s="3"/>
      <c r="G29" s="3"/>
      <c r="H29" s="3"/>
      <c r="I29" s="2"/>
      <c r="J29" s="7"/>
      <c r="K29" s="9"/>
    </row>
    <row r="30" spans="1:11" s="35" customFormat="1" ht="42" customHeight="1">
      <c r="A30" s="90">
        <f t="shared" si="0"/>
        <v>43274</v>
      </c>
      <c r="B30" s="34" t="str">
        <f t="shared" si="1"/>
        <v>土</v>
      </c>
      <c r="C30" s="53" t="s">
        <v>131</v>
      </c>
      <c r="D30" s="6" t="s">
        <v>133</v>
      </c>
      <c r="E30" s="3"/>
      <c r="F30" s="3"/>
      <c r="G30" s="3"/>
      <c r="H30" s="3"/>
      <c r="I30" s="2" t="s">
        <v>323</v>
      </c>
      <c r="J30" s="7"/>
      <c r="K30" s="9"/>
    </row>
    <row r="31" spans="1:11" s="35" customFormat="1" ht="21" customHeight="1">
      <c r="A31" s="306">
        <f>IF(A30="","",IF(MONTH(A30+1)=$C$2,A30+1,""))</f>
        <v>43275</v>
      </c>
      <c r="B31" s="308" t="str">
        <f>TEXT(A31,"ａａａ")</f>
        <v>日</v>
      </c>
      <c r="C31" s="310" t="s">
        <v>132</v>
      </c>
      <c r="D31" s="312" t="s">
        <v>227</v>
      </c>
      <c r="E31" s="268" t="s">
        <v>314</v>
      </c>
      <c r="F31" s="268" t="s">
        <v>314</v>
      </c>
      <c r="G31" s="143"/>
      <c r="H31" s="312" t="s">
        <v>151</v>
      </c>
      <c r="I31" s="70"/>
      <c r="J31" s="16"/>
      <c r="K31" s="68"/>
    </row>
    <row r="32" spans="1:11" s="35" customFormat="1" ht="21" customHeight="1">
      <c r="A32" s="307"/>
      <c r="B32" s="309"/>
      <c r="C32" s="311"/>
      <c r="D32" s="313"/>
      <c r="E32" s="144"/>
      <c r="F32" s="144"/>
      <c r="G32" s="144"/>
      <c r="H32" s="313"/>
      <c r="I32" s="71"/>
      <c r="J32" s="179"/>
      <c r="K32" s="146"/>
    </row>
    <row r="33" spans="1:11" s="35" customFormat="1" ht="42" customHeight="1">
      <c r="A33" s="90">
        <f>IF(A31="","",IF(MONTH(A31+1)=$C$2,A31+1,""))</f>
        <v>43276</v>
      </c>
      <c r="B33" s="34" t="str">
        <f t="shared" si="1"/>
        <v>月</v>
      </c>
      <c r="C33" s="14" t="s">
        <v>24</v>
      </c>
      <c r="D33" s="4"/>
      <c r="E33" s="3"/>
      <c r="F33" s="3"/>
      <c r="G33" s="3"/>
      <c r="H33" s="4"/>
      <c r="I33" s="2"/>
      <c r="J33" s="106"/>
      <c r="K33" s="19"/>
    </row>
    <row r="34" spans="1:11" s="35" customFormat="1" ht="42" customHeight="1">
      <c r="A34" s="90">
        <f t="shared" si="0"/>
        <v>43277</v>
      </c>
      <c r="B34" s="34" t="str">
        <f t="shared" si="1"/>
        <v>火</v>
      </c>
      <c r="C34" s="53"/>
      <c r="D34" s="4"/>
      <c r="E34" s="3"/>
      <c r="F34" s="3"/>
      <c r="G34" s="3"/>
      <c r="H34" s="3"/>
      <c r="I34" s="2"/>
      <c r="J34" s="7" t="s">
        <v>300</v>
      </c>
      <c r="K34" s="9"/>
    </row>
    <row r="35" spans="1:11" s="35" customFormat="1" ht="42" customHeight="1">
      <c r="A35" s="90">
        <f t="shared" si="0"/>
        <v>43278</v>
      </c>
      <c r="B35" s="34" t="str">
        <f t="shared" si="1"/>
        <v>水</v>
      </c>
      <c r="C35" s="172" t="s">
        <v>174</v>
      </c>
      <c r="D35" s="236" t="s">
        <v>271</v>
      </c>
      <c r="E35" s="55"/>
      <c r="F35" s="55"/>
      <c r="G35" s="55"/>
      <c r="H35" s="55"/>
      <c r="I35" s="55"/>
      <c r="J35" s="189" t="s">
        <v>221</v>
      </c>
      <c r="K35" s="68"/>
    </row>
    <row r="36" spans="1:11" s="35" customFormat="1" ht="42" customHeight="1">
      <c r="A36" s="90">
        <f t="shared" si="0"/>
        <v>43279</v>
      </c>
      <c r="B36" s="34" t="str">
        <f t="shared" si="1"/>
        <v>木</v>
      </c>
      <c r="C36" s="242" t="s">
        <v>267</v>
      </c>
      <c r="D36" s="232" t="s">
        <v>267</v>
      </c>
      <c r="E36" s="3"/>
      <c r="F36" s="3"/>
      <c r="G36" s="3"/>
      <c r="H36" s="80"/>
      <c r="I36" s="70"/>
      <c r="J36" s="260" t="s">
        <v>301</v>
      </c>
      <c r="K36" s="68"/>
    </row>
    <row r="37" spans="1:11" s="35" customFormat="1" ht="42" customHeight="1">
      <c r="A37" s="90">
        <f t="shared" si="0"/>
        <v>43280</v>
      </c>
      <c r="B37" s="34" t="str">
        <f t="shared" si="1"/>
        <v>金</v>
      </c>
      <c r="C37" s="53"/>
      <c r="D37" s="70"/>
      <c r="E37" s="60"/>
      <c r="F37" s="60"/>
      <c r="G37" s="60"/>
      <c r="H37" s="55"/>
      <c r="I37" s="55"/>
      <c r="J37" s="57"/>
      <c r="K37" s="62"/>
    </row>
    <row r="38" spans="1:11" s="35" customFormat="1" ht="21" customHeight="1">
      <c r="A38" s="306">
        <f>IF(A37="","",IF(MONTH(A37+1)=$C$2,A37+1,""))</f>
        <v>43281</v>
      </c>
      <c r="B38" s="308" t="str">
        <f>TEXT(A38,"ａａａ")</f>
        <v>土</v>
      </c>
      <c r="C38" s="108" t="s">
        <v>228</v>
      </c>
      <c r="D38" s="70" t="s">
        <v>111</v>
      </c>
      <c r="E38" s="55"/>
      <c r="F38" s="55"/>
      <c r="G38" s="55"/>
      <c r="H38" s="55"/>
      <c r="I38" s="55" t="s">
        <v>324</v>
      </c>
      <c r="J38" s="57"/>
      <c r="K38" s="62"/>
    </row>
    <row r="39" spans="1:11" s="35" customFormat="1" ht="21" customHeight="1">
      <c r="A39" s="316"/>
      <c r="B39" s="317"/>
      <c r="C39" s="221" t="s">
        <v>94</v>
      </c>
      <c r="D39" s="78" t="s">
        <v>94</v>
      </c>
      <c r="E39" s="60"/>
      <c r="F39" s="60"/>
      <c r="G39" s="60"/>
      <c r="H39" s="60"/>
      <c r="I39" s="60" t="s">
        <v>325</v>
      </c>
      <c r="J39" s="77"/>
      <c r="K39" s="81"/>
    </row>
    <row r="40" spans="1:11" s="35" customFormat="1" ht="21" customHeight="1" thickBot="1">
      <c r="A40" s="320"/>
      <c r="B40" s="321"/>
      <c r="C40" s="222" t="s">
        <v>41</v>
      </c>
      <c r="D40" s="56" t="s">
        <v>41</v>
      </c>
      <c r="E40" s="56"/>
      <c r="F40" s="56"/>
      <c r="G40" s="56"/>
      <c r="H40" s="56"/>
      <c r="I40" s="56"/>
      <c r="J40" s="58"/>
      <c r="K40" s="63"/>
    </row>
    <row r="41" spans="1:11" s="42" customFormat="1" ht="42" customHeight="1" thickBot="1">
      <c r="A41" s="92">
        <f>IF(A38="","",IF(MONTH(A38+1)=$C$2,A38+1,""))</f>
      </c>
      <c r="B41" s="64">
        <f t="shared" si="1"/>
      </c>
      <c r="C41" s="67"/>
      <c r="D41" s="66"/>
      <c r="E41" s="56"/>
      <c r="F41" s="56"/>
      <c r="G41" s="56"/>
      <c r="H41" s="56"/>
      <c r="I41" s="56"/>
      <c r="J41" s="58"/>
      <c r="K41" s="63"/>
    </row>
    <row r="42" spans="1:8" s="42" customFormat="1" ht="36" customHeight="1">
      <c r="A42" s="40"/>
      <c r="B42" s="41"/>
      <c r="F42" s="43"/>
      <c r="H42" s="43"/>
    </row>
    <row r="43" spans="1:8" s="42" customFormat="1" ht="36" customHeight="1">
      <c r="A43" s="40"/>
      <c r="B43" s="41"/>
      <c r="F43" s="43"/>
      <c r="H43" s="43"/>
    </row>
    <row r="44" spans="1:8" s="42" customFormat="1" ht="36" customHeight="1">
      <c r="A44" s="40"/>
      <c r="B44" s="41"/>
      <c r="F44" s="43"/>
      <c r="H44" s="43"/>
    </row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</sheetData>
  <sheetProtection/>
  <mergeCells count="35">
    <mergeCell ref="E21:E22"/>
    <mergeCell ref="E23:E24"/>
    <mergeCell ref="F21:F22"/>
    <mergeCell ref="F23:F24"/>
    <mergeCell ref="J1:K1"/>
    <mergeCell ref="B23:B24"/>
    <mergeCell ref="J23:J24"/>
    <mergeCell ref="K23:K24"/>
    <mergeCell ref="E14:E15"/>
    <mergeCell ref="C12:C13"/>
    <mergeCell ref="A12:A13"/>
    <mergeCell ref="B12:B13"/>
    <mergeCell ref="A14:A15"/>
    <mergeCell ref="B14:B15"/>
    <mergeCell ref="A21:A22"/>
    <mergeCell ref="B21:B22"/>
    <mergeCell ref="A38:A40"/>
    <mergeCell ref="B38:B40"/>
    <mergeCell ref="A31:A32"/>
    <mergeCell ref="B31:B32"/>
    <mergeCell ref="H31:H32"/>
    <mergeCell ref="G21:G22"/>
    <mergeCell ref="G23:G24"/>
    <mergeCell ref="H21:H22"/>
    <mergeCell ref="H23:H24"/>
    <mergeCell ref="A23:A24"/>
    <mergeCell ref="D12:D13"/>
    <mergeCell ref="C14:C15"/>
    <mergeCell ref="D14:D15"/>
    <mergeCell ref="D31:D32"/>
    <mergeCell ref="C31:C32"/>
    <mergeCell ref="C21:C22"/>
    <mergeCell ref="D21:D22"/>
    <mergeCell ref="C23:C24"/>
    <mergeCell ref="D23:D24"/>
  </mergeCells>
  <printOptions horizontalCentered="1"/>
  <pageMargins left="0.3937007874015748" right="0" top="0" bottom="0" header="0" footer="0"/>
  <pageSetup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="75" zoomScaleNormal="75" zoomScaleSheetLayoutView="75" zoomScalePageLayoutView="0" workbookViewId="0" topLeftCell="A1">
      <pane xSplit="2" ySplit="3" topLeftCell="C31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C38" sqref="C38:C39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17</v>
      </c>
      <c r="K1" s="305"/>
      <c r="L1" s="88" t="s">
        <v>15</v>
      </c>
      <c r="M1" s="89">
        <f>'4月'!M1</f>
        <v>2018</v>
      </c>
    </row>
    <row r="2" spans="2:11" s="25" customFormat="1" ht="32.25" customHeight="1" hidden="1" thickBot="1">
      <c r="B2" s="26"/>
      <c r="C2" s="27">
        <v>7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22" customFormat="1" ht="21" customHeight="1">
      <c r="A4" s="336">
        <f>DATE($M$1,$C$2,1)</f>
        <v>43282</v>
      </c>
      <c r="B4" s="337" t="str">
        <f>TEXT(A4,"ａａａ")</f>
        <v>日</v>
      </c>
      <c r="C4" s="338" t="s">
        <v>95</v>
      </c>
      <c r="D4" s="339" t="s">
        <v>95</v>
      </c>
      <c r="E4" s="80"/>
      <c r="F4" s="80"/>
      <c r="G4" s="16"/>
      <c r="H4" s="80" t="s">
        <v>150</v>
      </c>
      <c r="I4" s="70"/>
      <c r="J4" s="16"/>
      <c r="K4" s="68"/>
    </row>
    <row r="5" spans="1:11" s="22" customFormat="1" ht="21" customHeight="1">
      <c r="A5" s="307"/>
      <c r="B5" s="309"/>
      <c r="C5" s="311"/>
      <c r="D5" s="313"/>
      <c r="E5" s="117"/>
      <c r="F5" s="117"/>
      <c r="G5" s="98"/>
      <c r="H5" s="116" t="s">
        <v>211</v>
      </c>
      <c r="I5" s="71"/>
      <c r="J5" s="98"/>
      <c r="K5" s="99"/>
    </row>
    <row r="6" spans="1:11" s="22" customFormat="1" ht="42" customHeight="1">
      <c r="A6" s="90">
        <f>IF(A4="","",IF(MONTH(A4+1)=$C$2,A4+1,""))</f>
        <v>43283</v>
      </c>
      <c r="B6" s="34" t="str">
        <f>TEXT(A6,"ａａａ")</f>
        <v>月</v>
      </c>
      <c r="C6" s="14" t="s">
        <v>24</v>
      </c>
      <c r="D6" s="4"/>
      <c r="E6" s="3"/>
      <c r="F6" s="3"/>
      <c r="G6" s="3"/>
      <c r="H6" s="4"/>
      <c r="I6" s="2"/>
      <c r="J6" s="106"/>
      <c r="K6" s="19"/>
    </row>
    <row r="7" spans="1:11" s="22" customFormat="1" ht="42" customHeight="1">
      <c r="A7" s="90">
        <f>IF(A6="","",IF(MONTH(A6+1)=$C$2,A6+1,""))</f>
        <v>43284</v>
      </c>
      <c r="B7" s="34" t="str">
        <f aca="true" t="shared" si="0" ref="B7:B44">TEXT(A7,"ａａａ")</f>
        <v>火</v>
      </c>
      <c r="C7" s="72"/>
      <c r="D7" s="2"/>
      <c r="E7" s="2"/>
      <c r="F7" s="5"/>
      <c r="G7" s="5"/>
      <c r="H7" s="2"/>
      <c r="I7" s="2"/>
      <c r="J7" s="3"/>
      <c r="K7" s="19"/>
    </row>
    <row r="8" spans="1:11" s="22" customFormat="1" ht="42" customHeight="1">
      <c r="A8" s="90">
        <f>IF(A7="","",IF(MONTH(A7+1)=$C$2,A7+1,""))</f>
        <v>43285</v>
      </c>
      <c r="B8" s="34" t="str">
        <f t="shared" si="0"/>
        <v>水</v>
      </c>
      <c r="C8" s="240" t="s">
        <v>269</v>
      </c>
      <c r="D8" s="80" t="s">
        <v>78</v>
      </c>
      <c r="E8" s="74"/>
      <c r="F8" s="74"/>
      <c r="G8" s="74"/>
      <c r="H8" s="74"/>
      <c r="I8" s="75"/>
      <c r="J8" s="261" t="s">
        <v>299</v>
      </c>
      <c r="K8" s="83"/>
    </row>
    <row r="9" spans="1:11" s="22" customFormat="1" ht="42" customHeight="1">
      <c r="A9" s="90">
        <f>IF(A8="","",IF(MONTH(A8+1)=$C$2,A8+1,""))</f>
        <v>43286</v>
      </c>
      <c r="B9" s="34" t="str">
        <f t="shared" si="0"/>
        <v>木</v>
      </c>
      <c r="C9" s="242" t="s">
        <v>267</v>
      </c>
      <c r="D9" s="232" t="s">
        <v>267</v>
      </c>
      <c r="E9" s="2"/>
      <c r="F9" s="3"/>
      <c r="G9" s="3"/>
      <c r="H9" s="3"/>
      <c r="I9" s="2"/>
      <c r="J9" s="255" t="s">
        <v>289</v>
      </c>
      <c r="K9" s="9"/>
    </row>
    <row r="10" spans="1:11" s="22" customFormat="1" ht="45" customHeight="1">
      <c r="A10" s="306">
        <f>IF(A9="","",IF(MONTH(A9+1)=$C$2,A9+1,""))</f>
        <v>43287</v>
      </c>
      <c r="B10" s="308" t="str">
        <f t="shared" si="0"/>
        <v>金</v>
      </c>
      <c r="C10" s="244" t="s">
        <v>272</v>
      </c>
      <c r="D10" s="237" t="s">
        <v>273</v>
      </c>
      <c r="E10" s="312"/>
      <c r="F10" s="181"/>
      <c r="G10" s="181"/>
      <c r="H10" s="181"/>
      <c r="I10" s="70"/>
      <c r="J10" s="16"/>
      <c r="K10" s="68"/>
    </row>
    <row r="11" spans="1:11" s="22" customFormat="1" ht="21" customHeight="1">
      <c r="A11" s="307"/>
      <c r="B11" s="309"/>
      <c r="C11" s="153" t="s">
        <v>233</v>
      </c>
      <c r="D11" s="210"/>
      <c r="E11" s="313"/>
      <c r="F11" s="182"/>
      <c r="G11" s="182"/>
      <c r="H11" s="182"/>
      <c r="I11" s="71"/>
      <c r="J11" s="98"/>
      <c r="K11" s="99"/>
    </row>
    <row r="12" spans="1:11" s="35" customFormat="1" ht="21" customHeight="1">
      <c r="A12" s="306">
        <f>IF(A10="","",IF(MONTH(A10+1)=$C$2,A10+1,""))</f>
        <v>43288</v>
      </c>
      <c r="B12" s="308" t="str">
        <f t="shared" si="0"/>
        <v>土</v>
      </c>
      <c r="C12" s="330" t="s">
        <v>28</v>
      </c>
      <c r="D12" s="312" t="s">
        <v>112</v>
      </c>
      <c r="E12" s="312"/>
      <c r="F12" s="80"/>
      <c r="G12" s="80"/>
      <c r="H12" s="324" t="s">
        <v>143</v>
      </c>
      <c r="I12" s="70" t="s">
        <v>337</v>
      </c>
      <c r="J12" s="55"/>
      <c r="K12" s="10"/>
    </row>
    <row r="13" spans="1:11" s="35" customFormat="1" ht="21" customHeight="1">
      <c r="A13" s="307"/>
      <c r="B13" s="309"/>
      <c r="C13" s="331"/>
      <c r="D13" s="313"/>
      <c r="E13" s="313"/>
      <c r="F13" s="117"/>
      <c r="G13" s="117"/>
      <c r="H13" s="325"/>
      <c r="I13" s="71"/>
      <c r="J13" s="251" t="s">
        <v>302</v>
      </c>
      <c r="K13" s="125"/>
    </row>
    <row r="14" spans="1:11" s="35" customFormat="1" ht="22.5" customHeight="1">
      <c r="A14" s="306">
        <f>IF(A12="","",IF(MONTH(A12+1)=$C$2,A12+1,""))</f>
        <v>43289</v>
      </c>
      <c r="B14" s="308" t="str">
        <f t="shared" si="0"/>
        <v>日</v>
      </c>
      <c r="C14" s="310" t="s">
        <v>113</v>
      </c>
      <c r="D14" s="312" t="s">
        <v>114</v>
      </c>
      <c r="E14" s="322" t="s">
        <v>309</v>
      </c>
      <c r="F14" s="236" t="s">
        <v>287</v>
      </c>
      <c r="G14" s="16"/>
      <c r="H14" s="312" t="s">
        <v>153</v>
      </c>
      <c r="I14" s="70"/>
      <c r="J14" s="156"/>
      <c r="K14" s="68"/>
    </row>
    <row r="15" spans="1:11" s="35" customFormat="1" ht="22.5" customHeight="1">
      <c r="A15" s="316"/>
      <c r="B15" s="317"/>
      <c r="C15" s="311"/>
      <c r="D15" s="313"/>
      <c r="E15" s="323"/>
      <c r="F15" s="155"/>
      <c r="G15" s="162"/>
      <c r="H15" s="313"/>
      <c r="I15" s="78"/>
      <c r="J15" s="165"/>
      <c r="K15" s="166"/>
    </row>
    <row r="16" spans="1:11" s="35" customFormat="1" ht="42" customHeight="1">
      <c r="A16" s="90">
        <f>IF(A14="","",IF(MONTH(A14+1)=$C$2,A14+1,""))</f>
        <v>43290</v>
      </c>
      <c r="B16" s="34" t="str">
        <f t="shared" si="0"/>
        <v>月</v>
      </c>
      <c r="C16" s="14" t="s">
        <v>24</v>
      </c>
      <c r="D16" s="4"/>
      <c r="E16" s="3"/>
      <c r="F16" s="3"/>
      <c r="G16" s="3"/>
      <c r="H16" s="4"/>
      <c r="I16" s="2"/>
      <c r="J16" s="106"/>
      <c r="K16" s="19"/>
    </row>
    <row r="17" spans="1:11" s="35" customFormat="1" ht="42" customHeight="1">
      <c r="A17" s="90">
        <f aca="true" t="shared" si="1" ref="A17:A28">IF(A16="","",IF(MONTH(A16+1)=$C$2,A16+1,""))</f>
        <v>43291</v>
      </c>
      <c r="B17" s="34" t="str">
        <f t="shared" si="0"/>
        <v>火</v>
      </c>
      <c r="C17" s="14"/>
      <c r="D17" s="2"/>
      <c r="E17" s="2"/>
      <c r="F17" s="2"/>
      <c r="G17" s="2"/>
      <c r="H17" s="3"/>
      <c r="I17" s="12"/>
      <c r="J17" s="11"/>
      <c r="K17" s="8"/>
    </row>
    <row r="18" spans="1:11" s="35" customFormat="1" ht="42" customHeight="1">
      <c r="A18" s="90">
        <f t="shared" si="1"/>
        <v>43292</v>
      </c>
      <c r="B18" s="34" t="str">
        <f t="shared" si="0"/>
        <v>水</v>
      </c>
      <c r="C18" s="245" t="s">
        <v>274</v>
      </c>
      <c r="D18" s="241"/>
      <c r="E18" s="2"/>
      <c r="F18" s="2"/>
      <c r="G18" s="2"/>
      <c r="H18" s="74"/>
      <c r="I18" s="75"/>
      <c r="J18" s="75"/>
      <c r="K18" s="83"/>
    </row>
    <row r="19" spans="1:11" s="35" customFormat="1" ht="42" customHeight="1">
      <c r="A19" s="90">
        <f t="shared" si="1"/>
        <v>43293</v>
      </c>
      <c r="B19" s="34" t="str">
        <f t="shared" si="0"/>
        <v>木</v>
      </c>
      <c r="C19" s="242" t="s">
        <v>267</v>
      </c>
      <c r="D19" s="232" t="s">
        <v>267</v>
      </c>
      <c r="E19" s="3"/>
      <c r="F19" s="3"/>
      <c r="G19" s="3"/>
      <c r="H19" s="3"/>
      <c r="I19" s="2"/>
      <c r="J19" s="7"/>
      <c r="K19" s="9"/>
    </row>
    <row r="20" spans="1:11" s="35" customFormat="1" ht="42" customHeight="1">
      <c r="A20" s="90">
        <f t="shared" si="1"/>
        <v>43294</v>
      </c>
      <c r="B20" s="34" t="str">
        <f t="shared" si="0"/>
        <v>金</v>
      </c>
      <c r="C20" s="147" t="s">
        <v>202</v>
      </c>
      <c r="D20" s="241" t="s">
        <v>352</v>
      </c>
      <c r="E20" s="241" t="s">
        <v>202</v>
      </c>
      <c r="F20" s="74"/>
      <c r="G20" s="74"/>
      <c r="H20" s="74"/>
      <c r="I20" s="2"/>
      <c r="J20" s="6"/>
      <c r="K20" s="9"/>
    </row>
    <row r="21" spans="1:11" s="35" customFormat="1" ht="42" customHeight="1">
      <c r="A21" s="90">
        <f t="shared" si="1"/>
        <v>43295</v>
      </c>
      <c r="B21" s="34" t="str">
        <f t="shared" si="0"/>
        <v>土</v>
      </c>
      <c r="C21" s="1"/>
      <c r="D21" s="2"/>
      <c r="E21" s="2"/>
      <c r="F21" s="5"/>
      <c r="G21" s="5"/>
      <c r="H21" s="5"/>
      <c r="I21" s="2" t="s">
        <v>326</v>
      </c>
      <c r="J21" s="7"/>
      <c r="K21" s="9"/>
    </row>
    <row r="22" spans="1:11" s="35" customFormat="1" ht="42" customHeight="1">
      <c r="A22" s="90">
        <f t="shared" si="1"/>
        <v>43296</v>
      </c>
      <c r="B22" s="34" t="str">
        <f t="shared" si="0"/>
        <v>日</v>
      </c>
      <c r="C22" s="164" t="s">
        <v>101</v>
      </c>
      <c r="D22" s="281" t="s">
        <v>348</v>
      </c>
      <c r="E22" s="2"/>
      <c r="F22" s="232" t="s">
        <v>349</v>
      </c>
      <c r="G22" s="7"/>
      <c r="H22" s="3"/>
      <c r="I22" s="2"/>
      <c r="J22" s="7"/>
      <c r="K22" s="9"/>
    </row>
    <row r="23" spans="1:11" s="35" customFormat="1" ht="42" customHeight="1">
      <c r="A23" s="90">
        <f t="shared" si="1"/>
        <v>43297</v>
      </c>
      <c r="B23" s="34" t="str">
        <f t="shared" si="0"/>
        <v>月</v>
      </c>
      <c r="C23" s="53" t="s">
        <v>102</v>
      </c>
      <c r="D23" s="70"/>
      <c r="E23" s="70"/>
      <c r="F23" s="237" t="s">
        <v>288</v>
      </c>
      <c r="G23" s="57"/>
      <c r="H23" s="55"/>
      <c r="I23" s="55"/>
      <c r="J23" s="70"/>
      <c r="K23" s="68"/>
    </row>
    <row r="24" spans="1:11" s="35" customFormat="1" ht="42" customHeight="1">
      <c r="A24" s="90">
        <f t="shared" si="1"/>
        <v>43298</v>
      </c>
      <c r="B24" s="34" t="str">
        <f t="shared" si="0"/>
        <v>火</v>
      </c>
      <c r="C24" s="14" t="s">
        <v>24</v>
      </c>
      <c r="D24" s="4"/>
      <c r="E24" s="3"/>
      <c r="F24" s="3"/>
      <c r="G24" s="3"/>
      <c r="H24" s="4"/>
      <c r="I24" s="2"/>
      <c r="J24" s="106"/>
      <c r="K24" s="19"/>
    </row>
    <row r="25" spans="1:11" s="35" customFormat="1" ht="42" customHeight="1">
      <c r="A25" s="90">
        <f t="shared" si="1"/>
        <v>43299</v>
      </c>
      <c r="B25" s="34" t="str">
        <f t="shared" si="0"/>
        <v>水</v>
      </c>
      <c r="C25" s="72"/>
      <c r="D25" s="6" t="s">
        <v>79</v>
      </c>
      <c r="E25" s="80"/>
      <c r="F25" s="80"/>
      <c r="G25" s="80"/>
      <c r="H25" s="80"/>
      <c r="I25" s="75"/>
      <c r="J25" s="3"/>
      <c r="K25" s="83"/>
    </row>
    <row r="26" spans="1:11" s="35" customFormat="1" ht="42" customHeight="1">
      <c r="A26" s="90">
        <f t="shared" si="1"/>
        <v>43300</v>
      </c>
      <c r="B26" s="34" t="str">
        <f t="shared" si="0"/>
        <v>木</v>
      </c>
      <c r="C26" s="242" t="s">
        <v>267</v>
      </c>
      <c r="D26" s="232" t="s">
        <v>267</v>
      </c>
      <c r="E26" s="70"/>
      <c r="F26" s="55"/>
      <c r="G26" s="55"/>
      <c r="H26" s="55"/>
      <c r="I26" s="75"/>
      <c r="J26" s="70"/>
      <c r="K26" s="68"/>
    </row>
    <row r="27" spans="1:11" s="35" customFormat="1" ht="42" customHeight="1">
      <c r="A27" s="90">
        <f t="shared" si="1"/>
        <v>43301</v>
      </c>
      <c r="B27" s="34" t="str">
        <f t="shared" si="0"/>
        <v>金</v>
      </c>
      <c r="C27" s="234" t="s">
        <v>350</v>
      </c>
      <c r="D27" s="80"/>
      <c r="E27" s="80"/>
      <c r="F27" s="74"/>
      <c r="G27" s="74"/>
      <c r="H27" s="74"/>
      <c r="I27" s="12"/>
      <c r="J27" s="55"/>
      <c r="K27" s="62"/>
    </row>
    <row r="28" spans="1:11" s="35" customFormat="1" ht="21" customHeight="1">
      <c r="A28" s="306">
        <f t="shared" si="1"/>
        <v>43302</v>
      </c>
      <c r="B28" s="308" t="str">
        <f>TEXT(A28,"ａａａ")</f>
        <v>土</v>
      </c>
      <c r="C28" s="53" t="s">
        <v>229</v>
      </c>
      <c r="D28" s="80" t="s">
        <v>229</v>
      </c>
      <c r="E28" s="80"/>
      <c r="F28" s="74"/>
      <c r="G28" s="74"/>
      <c r="H28" s="312" t="s">
        <v>152</v>
      </c>
      <c r="I28" s="284" t="s">
        <v>332</v>
      </c>
      <c r="J28" s="55"/>
      <c r="K28" s="62"/>
    </row>
    <row r="29" spans="1:11" s="35" customFormat="1" ht="21" customHeight="1">
      <c r="A29" s="316"/>
      <c r="B29" s="317"/>
      <c r="C29" s="219" t="s">
        <v>115</v>
      </c>
      <c r="D29" s="78" t="s">
        <v>115</v>
      </c>
      <c r="E29" s="168"/>
      <c r="F29" s="168"/>
      <c r="G29" s="168"/>
      <c r="H29" s="313"/>
      <c r="I29" s="283" t="s">
        <v>355</v>
      </c>
      <c r="J29" s="285"/>
      <c r="K29" s="166"/>
    </row>
    <row r="30" spans="1:11" s="35" customFormat="1" ht="22.5" customHeight="1">
      <c r="A30" s="306">
        <f>IF(A28="","",IF(MONTH(A28+1)=$C$2,A28+1,""))</f>
        <v>43303</v>
      </c>
      <c r="B30" s="308" t="str">
        <f t="shared" si="0"/>
        <v>日</v>
      </c>
      <c r="C30" s="310" t="s">
        <v>362</v>
      </c>
      <c r="D30" s="332" t="s">
        <v>232</v>
      </c>
      <c r="E30" s="80"/>
      <c r="F30" s="80"/>
      <c r="G30" s="16"/>
      <c r="H30" s="80" t="s">
        <v>142</v>
      </c>
      <c r="I30" s="70"/>
      <c r="J30" s="16"/>
      <c r="K30" s="68"/>
    </row>
    <row r="31" spans="1:11" s="35" customFormat="1" ht="22.5" customHeight="1">
      <c r="A31" s="307"/>
      <c r="B31" s="309"/>
      <c r="C31" s="311"/>
      <c r="D31" s="333"/>
      <c r="E31" s="117"/>
      <c r="F31" s="117"/>
      <c r="G31" s="98"/>
      <c r="H31" s="116" t="s">
        <v>230</v>
      </c>
      <c r="I31" s="71"/>
      <c r="J31" s="98"/>
      <c r="K31" s="99"/>
    </row>
    <row r="32" spans="1:11" s="35" customFormat="1" ht="42" customHeight="1">
      <c r="A32" s="90">
        <f>IF(A30="","",IF(MONTH(A30+1)=$C$2,A30+1,""))</f>
        <v>43304</v>
      </c>
      <c r="B32" s="34" t="str">
        <f t="shared" si="0"/>
        <v>月</v>
      </c>
      <c r="C32" s="14" t="s">
        <v>24</v>
      </c>
      <c r="D32" s="4"/>
      <c r="E32" s="3"/>
      <c r="F32" s="3"/>
      <c r="G32" s="3"/>
      <c r="H32" s="4"/>
      <c r="I32" s="2"/>
      <c r="J32" s="106"/>
      <c r="K32" s="19"/>
    </row>
    <row r="33" spans="1:11" s="35" customFormat="1" ht="42" customHeight="1">
      <c r="A33" s="90">
        <f>IF(A32="","",IF(MONTH(A32+1)=$C$2,A32+1,""))</f>
        <v>43305</v>
      </c>
      <c r="B33" s="34" t="str">
        <f t="shared" si="0"/>
        <v>火</v>
      </c>
      <c r="C33" s="234" t="s">
        <v>275</v>
      </c>
      <c r="D33" s="4" t="s">
        <v>231</v>
      </c>
      <c r="E33" s="3"/>
      <c r="F33" s="3"/>
      <c r="G33" s="3"/>
      <c r="H33" s="4"/>
      <c r="I33" s="2" t="s">
        <v>338</v>
      </c>
      <c r="J33" s="84"/>
      <c r="K33" s="19"/>
    </row>
    <row r="34" spans="1:11" s="35" customFormat="1" ht="21" customHeight="1">
      <c r="A34" s="306">
        <f>IF(A33="","",IF(MONTH(A33+1)=$C$2,A33+1,""))</f>
        <v>43306</v>
      </c>
      <c r="B34" s="308" t="str">
        <f t="shared" si="0"/>
        <v>水</v>
      </c>
      <c r="C34" s="310" t="s">
        <v>117</v>
      </c>
      <c r="D34" s="312" t="s">
        <v>118</v>
      </c>
      <c r="E34" s="80"/>
      <c r="F34" s="80"/>
      <c r="G34" s="80"/>
      <c r="H34" s="80"/>
      <c r="I34" s="75"/>
      <c r="J34" s="75"/>
      <c r="K34" s="83"/>
    </row>
    <row r="35" spans="1:11" s="35" customFormat="1" ht="21" customHeight="1">
      <c r="A35" s="307"/>
      <c r="B35" s="309"/>
      <c r="C35" s="311"/>
      <c r="D35" s="313"/>
      <c r="E35" s="117"/>
      <c r="F35" s="117"/>
      <c r="G35" s="117"/>
      <c r="H35" s="117"/>
      <c r="I35" s="97"/>
      <c r="J35" s="97"/>
      <c r="K35" s="159"/>
    </row>
    <row r="36" spans="1:11" s="35" customFormat="1" ht="21" customHeight="1">
      <c r="A36" s="306">
        <f>IF(A34="","",IF(MONTH(A34+1)=$C$2,A34+1,""))</f>
        <v>43307</v>
      </c>
      <c r="B36" s="308" t="str">
        <f t="shared" si="0"/>
        <v>木</v>
      </c>
      <c r="C36" s="334" t="s">
        <v>276</v>
      </c>
      <c r="D36" s="332" t="s">
        <v>277</v>
      </c>
      <c r="E36" s="143"/>
      <c r="F36" s="143"/>
      <c r="G36" s="143"/>
      <c r="H36" s="143"/>
      <c r="I36" s="70"/>
      <c r="J36" s="16"/>
      <c r="K36" s="68"/>
    </row>
    <row r="37" spans="1:11" s="35" customFormat="1" ht="21" customHeight="1">
      <c r="A37" s="307"/>
      <c r="B37" s="309"/>
      <c r="C37" s="335"/>
      <c r="D37" s="313"/>
      <c r="E37" s="144"/>
      <c r="F37" s="144"/>
      <c r="G37" s="144"/>
      <c r="H37" s="144"/>
      <c r="I37" s="71"/>
      <c r="J37" s="98"/>
      <c r="K37" s="99"/>
    </row>
    <row r="38" spans="1:11" s="35" customFormat="1" ht="21" customHeight="1">
      <c r="A38" s="306">
        <f>IF(A36="","",IF(MONTH(A36+1)=$C$2,A36+1,""))</f>
        <v>43308</v>
      </c>
      <c r="B38" s="308" t="str">
        <f t="shared" si="0"/>
        <v>金</v>
      </c>
      <c r="C38" s="318" t="s">
        <v>168</v>
      </c>
      <c r="D38" s="312"/>
      <c r="E38" s="55"/>
      <c r="F38" s="55"/>
      <c r="G38" s="55"/>
      <c r="H38" s="55"/>
      <c r="I38" s="55"/>
      <c r="J38" s="57"/>
      <c r="K38" s="68"/>
    </row>
    <row r="39" spans="1:11" s="35" customFormat="1" ht="21" customHeight="1">
      <c r="A39" s="307"/>
      <c r="B39" s="309"/>
      <c r="C39" s="319"/>
      <c r="D39" s="313"/>
      <c r="E39" s="142"/>
      <c r="F39" s="142"/>
      <c r="G39" s="142"/>
      <c r="H39" s="142"/>
      <c r="I39" s="142"/>
      <c r="J39" s="286" t="s">
        <v>357</v>
      </c>
      <c r="K39" s="99"/>
    </row>
    <row r="40" spans="1:11" s="35" customFormat="1" ht="21" customHeight="1">
      <c r="A40" s="306">
        <f>IF(A38="","",IF(MONTH(A38+1)=$C$2,A38+1,""))</f>
        <v>43309</v>
      </c>
      <c r="B40" s="308" t="str">
        <f t="shared" si="0"/>
        <v>土</v>
      </c>
      <c r="C40" s="108"/>
      <c r="D40" s="208"/>
      <c r="E40" s="80"/>
      <c r="F40" s="80"/>
      <c r="G40" s="274" t="s">
        <v>329</v>
      </c>
      <c r="H40" s="80"/>
      <c r="I40" s="273" t="s">
        <v>356</v>
      </c>
      <c r="J40" s="16"/>
      <c r="K40" s="68"/>
    </row>
    <row r="41" spans="1:11" s="35" customFormat="1" ht="21" customHeight="1">
      <c r="A41" s="307"/>
      <c r="B41" s="309"/>
      <c r="C41" s="85"/>
      <c r="D41" s="210"/>
      <c r="E41" s="117"/>
      <c r="F41" s="117"/>
      <c r="G41" s="117"/>
      <c r="H41" s="117"/>
      <c r="I41" s="71"/>
      <c r="J41" s="98"/>
      <c r="K41" s="99"/>
    </row>
    <row r="42" spans="1:11" s="35" customFormat="1" ht="21" customHeight="1">
      <c r="A42" s="306">
        <f>IF(A40="","",IF(MONTH(A40+1)=$C$2,A40+1,""))</f>
        <v>43310</v>
      </c>
      <c r="B42" s="308" t="str">
        <f t="shared" si="0"/>
        <v>日</v>
      </c>
      <c r="C42" s="310" t="s">
        <v>363</v>
      </c>
      <c r="D42" s="312" t="s">
        <v>212</v>
      </c>
      <c r="E42" s="60"/>
      <c r="F42" s="252" t="s">
        <v>305</v>
      </c>
      <c r="G42" s="60"/>
      <c r="H42" s="60"/>
      <c r="I42" s="60"/>
      <c r="J42" s="77"/>
      <c r="K42" s="81"/>
    </row>
    <row r="43" spans="1:11" s="35" customFormat="1" ht="21" customHeight="1">
      <c r="A43" s="307"/>
      <c r="B43" s="309"/>
      <c r="C43" s="311"/>
      <c r="D43" s="313"/>
      <c r="E43" s="60"/>
      <c r="F43" s="60"/>
      <c r="G43" s="60"/>
      <c r="H43" s="154"/>
      <c r="I43" s="60"/>
      <c r="J43" s="77"/>
      <c r="K43" s="81"/>
    </row>
    <row r="44" spans="1:11" s="35" customFormat="1" ht="42" customHeight="1">
      <c r="A44" s="90">
        <f>IF(A42="","",IF(MONTH(A42+1)=$C$2,A42+1,""))</f>
        <v>43311</v>
      </c>
      <c r="B44" s="34" t="str">
        <f t="shared" si="0"/>
        <v>月</v>
      </c>
      <c r="C44" s="14" t="s">
        <v>24</v>
      </c>
      <c r="D44" s="4"/>
      <c r="E44" s="3"/>
      <c r="F44" s="3"/>
      <c r="G44" s="3"/>
      <c r="H44" s="4"/>
      <c r="I44" s="2"/>
      <c r="J44" s="106"/>
      <c r="K44" s="19"/>
    </row>
    <row r="45" spans="1:11" s="35" customFormat="1" ht="21" customHeight="1">
      <c r="A45" s="306">
        <f>IF(A44="","",IF(MONTH(A44+1)=$C$2,A44+1,""))</f>
        <v>43312</v>
      </c>
      <c r="B45" s="308" t="str">
        <f>TEXT(A45,"ａａａ")</f>
        <v>火</v>
      </c>
      <c r="C45" s="328" t="s">
        <v>347</v>
      </c>
      <c r="D45" s="114" t="s">
        <v>236</v>
      </c>
      <c r="E45" s="194"/>
      <c r="F45" s="194"/>
      <c r="G45" s="194"/>
      <c r="H45" s="114"/>
      <c r="I45" s="208" t="s">
        <v>339</v>
      </c>
      <c r="J45" s="84"/>
      <c r="K45" s="196"/>
    </row>
    <row r="46" spans="1:11" s="42" customFormat="1" ht="21" customHeight="1" thickBot="1">
      <c r="A46" s="320"/>
      <c r="B46" s="321"/>
      <c r="C46" s="329"/>
      <c r="D46" s="66" t="s">
        <v>235</v>
      </c>
      <c r="E46" s="56"/>
      <c r="F46" s="56"/>
      <c r="G46" s="56"/>
      <c r="H46" s="56"/>
      <c r="I46" s="279" t="s">
        <v>340</v>
      </c>
      <c r="J46" s="58"/>
      <c r="K46" s="63"/>
    </row>
    <row r="47" spans="1:8" s="42" customFormat="1" ht="36" customHeight="1">
      <c r="A47" s="40"/>
      <c r="B47" s="41"/>
      <c r="F47" s="43"/>
      <c r="H47" s="43"/>
    </row>
    <row r="48" spans="1:8" s="42" customFormat="1" ht="36" customHeight="1">
      <c r="A48" s="40"/>
      <c r="B48" s="41"/>
      <c r="F48" s="43"/>
      <c r="H48" s="43"/>
    </row>
    <row r="49" spans="1:8" s="42" customFormat="1" ht="36" customHeight="1">
      <c r="A49" s="40"/>
      <c r="B49" s="41"/>
      <c r="F49" s="43"/>
      <c r="H49" s="43"/>
    </row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spans="1:8" ht="36" customHeight="1">
      <c r="A57" s="46"/>
      <c r="B57" s="46"/>
      <c r="F57" s="46"/>
      <c r="H57" s="46"/>
    </row>
    <row r="58" spans="1:8" ht="36" customHeight="1">
      <c r="A58" s="46"/>
      <c r="B58" s="46"/>
      <c r="F58" s="46"/>
      <c r="H58" s="46"/>
    </row>
    <row r="59" spans="1:8" ht="36" customHeight="1">
      <c r="A59" s="46"/>
      <c r="B59" s="46"/>
      <c r="F59" s="46"/>
      <c r="H59" s="46"/>
    </row>
    <row r="60" spans="1:8" ht="36" customHeight="1">
      <c r="A60" s="46"/>
      <c r="B60" s="46"/>
      <c r="F60" s="46"/>
      <c r="H60" s="46"/>
    </row>
    <row r="61" spans="1:8" ht="36" customHeight="1">
      <c r="A61" s="46"/>
      <c r="B61" s="46"/>
      <c r="F61" s="46"/>
      <c r="H61" s="46"/>
    </row>
    <row r="62" spans="1:8" ht="36" customHeight="1">
      <c r="A62" s="46"/>
      <c r="B62" s="46"/>
      <c r="F62" s="46"/>
      <c r="H62" s="46"/>
    </row>
    <row r="63" spans="1:8" ht="36" customHeight="1">
      <c r="A63" s="46"/>
      <c r="B63" s="46"/>
      <c r="F63" s="46"/>
      <c r="H63" s="46"/>
    </row>
    <row r="64" spans="1:8" ht="36" customHeight="1">
      <c r="A64" s="46"/>
      <c r="B64" s="46"/>
      <c r="F64" s="46"/>
      <c r="H64" s="46"/>
    </row>
    <row r="65" spans="1:8" ht="36" customHeight="1">
      <c r="A65" s="46"/>
      <c r="B65" s="46"/>
      <c r="F65" s="46"/>
      <c r="H65" s="46"/>
    </row>
    <row r="66" spans="1:8" ht="36" customHeight="1">
      <c r="A66" s="46"/>
      <c r="B66" s="46"/>
      <c r="F66" s="46"/>
      <c r="H66" s="46"/>
    </row>
    <row r="67" spans="1:8" ht="36" customHeight="1">
      <c r="A67" s="46"/>
      <c r="B67" s="46"/>
      <c r="F67" s="46"/>
      <c r="H67" s="46"/>
    </row>
    <row r="68" spans="1:8" ht="36" customHeight="1">
      <c r="A68" s="46"/>
      <c r="B68" s="46"/>
      <c r="F68" s="46"/>
      <c r="H68" s="46"/>
    </row>
    <row r="69" spans="1:8" ht="36" customHeight="1">
      <c r="A69" s="46"/>
      <c r="B69" s="46"/>
      <c r="F69" s="46"/>
      <c r="H69" s="46"/>
    </row>
    <row r="70" spans="1:8" ht="36" customHeight="1">
      <c r="A70" s="46"/>
      <c r="B70" s="46"/>
      <c r="F70" s="46"/>
      <c r="H70" s="46"/>
    </row>
    <row r="71" spans="1:8" ht="36" customHeight="1">
      <c r="A71" s="46"/>
      <c r="B71" s="46"/>
      <c r="F71" s="46"/>
      <c r="H71" s="46"/>
    </row>
    <row r="72" spans="1:8" ht="36" customHeight="1">
      <c r="A72" s="46"/>
      <c r="B72" s="46"/>
      <c r="F72" s="46"/>
      <c r="H72" s="46"/>
    </row>
    <row r="73" spans="1:8" ht="36" customHeight="1">
      <c r="A73" s="46"/>
      <c r="B73" s="46"/>
      <c r="F73" s="46"/>
      <c r="H73" s="46"/>
    </row>
    <row r="74" spans="1:8" ht="36" customHeight="1">
      <c r="A74" s="46"/>
      <c r="B74" s="46"/>
      <c r="F74" s="46"/>
      <c r="H74" s="46"/>
    </row>
    <row r="75" spans="1:8" ht="36" customHeight="1">
      <c r="A75" s="46"/>
      <c r="B75" s="46"/>
      <c r="F75" s="46"/>
      <c r="H75" s="46"/>
    </row>
    <row r="76" spans="1:8" ht="36" customHeight="1">
      <c r="A76" s="46"/>
      <c r="B76" s="46"/>
      <c r="F76" s="46"/>
      <c r="H76" s="46"/>
    </row>
    <row r="77" spans="1:8" ht="36" customHeight="1">
      <c r="A77" s="46"/>
      <c r="B77" s="46"/>
      <c r="F77" s="46"/>
      <c r="H77" s="46"/>
    </row>
    <row r="78" spans="1:8" ht="36" customHeight="1">
      <c r="A78" s="46"/>
      <c r="B78" s="46"/>
      <c r="F78" s="46"/>
      <c r="H78" s="46"/>
    </row>
    <row r="79" spans="1:8" ht="36" customHeight="1">
      <c r="A79" s="46"/>
      <c r="B79" s="46"/>
      <c r="F79" s="46"/>
      <c r="H79" s="46"/>
    </row>
    <row r="80" spans="1:8" ht="36" customHeight="1">
      <c r="A80" s="46"/>
      <c r="B80" s="46"/>
      <c r="F80" s="46"/>
      <c r="H80" s="46"/>
    </row>
    <row r="81" spans="1:8" ht="36" customHeight="1">
      <c r="A81" s="46"/>
      <c r="B81" s="46"/>
      <c r="F81" s="46"/>
      <c r="H81" s="46"/>
    </row>
    <row r="82" spans="1:8" ht="36" customHeight="1">
      <c r="A82" s="46"/>
      <c r="B82" s="46"/>
      <c r="F82" s="46"/>
      <c r="H82" s="46"/>
    </row>
    <row r="83" spans="1:8" ht="36" customHeight="1">
      <c r="A83" s="46"/>
      <c r="B83" s="46"/>
      <c r="F83" s="46"/>
      <c r="H83" s="46"/>
    </row>
  </sheetData>
  <sheetProtection/>
  <mergeCells count="48">
    <mergeCell ref="J1:K1"/>
    <mergeCell ref="D4:D5"/>
    <mergeCell ref="E10:E11"/>
    <mergeCell ref="H12:H13"/>
    <mergeCell ref="H28:H29"/>
    <mergeCell ref="E12:E13"/>
    <mergeCell ref="E14:E15"/>
    <mergeCell ref="D12:D13"/>
    <mergeCell ref="D14:D15"/>
    <mergeCell ref="H14:H15"/>
    <mergeCell ref="A4:A5"/>
    <mergeCell ref="B4:B5"/>
    <mergeCell ref="A12:A13"/>
    <mergeCell ref="A10:A11"/>
    <mergeCell ref="B10:B11"/>
    <mergeCell ref="D36:D37"/>
    <mergeCell ref="B36:B37"/>
    <mergeCell ref="B12:B13"/>
    <mergeCell ref="C4:C5"/>
    <mergeCell ref="C30:C31"/>
    <mergeCell ref="D38:D39"/>
    <mergeCell ref="A36:A37"/>
    <mergeCell ref="C34:C35"/>
    <mergeCell ref="D34:D35"/>
    <mergeCell ref="B28:B29"/>
    <mergeCell ref="C36:C37"/>
    <mergeCell ref="C38:C39"/>
    <mergeCell ref="A28:A29"/>
    <mergeCell ref="D42:D43"/>
    <mergeCell ref="A42:A43"/>
    <mergeCell ref="B42:B43"/>
    <mergeCell ref="A30:A31"/>
    <mergeCell ref="B30:B31"/>
    <mergeCell ref="B34:B35"/>
    <mergeCell ref="D30:D31"/>
    <mergeCell ref="A38:A39"/>
    <mergeCell ref="B38:B39"/>
    <mergeCell ref="C42:C43"/>
    <mergeCell ref="A45:A46"/>
    <mergeCell ref="B45:B46"/>
    <mergeCell ref="C45:C46"/>
    <mergeCell ref="C12:C13"/>
    <mergeCell ref="C14:C15"/>
    <mergeCell ref="A34:A35"/>
    <mergeCell ref="A40:A41"/>
    <mergeCell ref="B40:B41"/>
    <mergeCell ref="A14:A15"/>
    <mergeCell ref="B14:B15"/>
  </mergeCells>
  <printOptions horizontalCentered="1"/>
  <pageMargins left="0.3937007874015748" right="0" top="0" bottom="0" header="0" footer="0"/>
  <pageSetup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60" zoomScaleNormal="75" zoomScalePageLayoutView="0" workbookViewId="0" topLeftCell="A1">
      <pane xSplit="2" ySplit="3" topLeftCell="C3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C39" sqref="C39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9</v>
      </c>
      <c r="K1" s="305"/>
      <c r="L1" s="88" t="s">
        <v>15</v>
      </c>
      <c r="M1" s="89">
        <f>'4月'!M1</f>
        <v>2018</v>
      </c>
    </row>
    <row r="2" spans="2:11" s="25" customFormat="1" ht="32.25" customHeight="1" hidden="1" thickBot="1">
      <c r="B2" s="26"/>
      <c r="C2" s="27">
        <v>8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22" customFormat="1" ht="21" customHeight="1">
      <c r="A4" s="336">
        <f>DATE($M$1,$C$2,1)</f>
        <v>43313</v>
      </c>
      <c r="B4" s="337" t="str">
        <f>TEXT(A4,"ａａａ")</f>
        <v>水</v>
      </c>
      <c r="C4" s="338" t="s">
        <v>124</v>
      </c>
      <c r="D4" s="339" t="s">
        <v>232</v>
      </c>
      <c r="E4" s="143"/>
      <c r="F4" s="143"/>
      <c r="G4" s="16"/>
      <c r="H4" s="143"/>
      <c r="I4" s="70"/>
      <c r="J4" s="16"/>
      <c r="K4" s="68"/>
    </row>
    <row r="5" spans="1:11" s="22" customFormat="1" ht="21" customHeight="1">
      <c r="A5" s="307"/>
      <c r="B5" s="309"/>
      <c r="C5" s="311"/>
      <c r="D5" s="313"/>
      <c r="E5" s="144"/>
      <c r="F5" s="144"/>
      <c r="G5" s="98"/>
      <c r="H5" s="144"/>
      <c r="I5" s="71"/>
      <c r="J5" s="98"/>
      <c r="K5" s="99"/>
    </row>
    <row r="6" spans="1:11" s="22" customFormat="1" ht="21" customHeight="1">
      <c r="A6" s="306">
        <f>IF(A4="","",IF(MONTH(A4+1)=$C$2,A4+1,""))</f>
        <v>43314</v>
      </c>
      <c r="B6" s="308" t="str">
        <f>TEXT(A6,"ａａａ")</f>
        <v>木</v>
      </c>
      <c r="C6" s="310"/>
      <c r="D6" s="78"/>
      <c r="E6" s="70"/>
      <c r="F6" s="75"/>
      <c r="G6" s="75"/>
      <c r="H6" s="70"/>
      <c r="I6" s="70"/>
      <c r="J6" s="16"/>
      <c r="K6" s="68"/>
    </row>
    <row r="7" spans="1:11" s="22" customFormat="1" ht="21" customHeight="1">
      <c r="A7" s="307"/>
      <c r="B7" s="309"/>
      <c r="C7" s="311"/>
      <c r="D7" s="71"/>
      <c r="E7" s="71"/>
      <c r="F7" s="97"/>
      <c r="G7" s="97"/>
      <c r="H7" s="71"/>
      <c r="I7" s="71"/>
      <c r="J7" s="98"/>
      <c r="K7" s="99"/>
    </row>
    <row r="8" spans="1:11" s="22" customFormat="1" ht="21" customHeight="1">
      <c r="A8" s="306">
        <f>IF(A6="","",IF(MONTH(A6+1)=$C$2,A6+1,""))</f>
        <v>43315</v>
      </c>
      <c r="B8" s="308" t="str">
        <f aca="true" t="shared" si="0" ref="B8:B42">TEXT(A8,"ａａａ")</f>
        <v>金</v>
      </c>
      <c r="C8" s="310" t="s">
        <v>80</v>
      </c>
      <c r="D8" s="312"/>
      <c r="E8" s="70"/>
      <c r="F8" s="75"/>
      <c r="G8" s="75"/>
      <c r="H8" s="70"/>
      <c r="I8" s="70" t="s">
        <v>341</v>
      </c>
      <c r="J8" s="342" t="s">
        <v>357</v>
      </c>
      <c r="K8" s="115"/>
    </row>
    <row r="9" spans="1:11" s="22" customFormat="1" ht="21" customHeight="1">
      <c r="A9" s="307"/>
      <c r="B9" s="309"/>
      <c r="C9" s="311"/>
      <c r="D9" s="313"/>
      <c r="E9" s="71"/>
      <c r="F9" s="97"/>
      <c r="G9" s="97"/>
      <c r="H9" s="71"/>
      <c r="I9" s="71"/>
      <c r="J9" s="343"/>
      <c r="K9" s="119"/>
    </row>
    <row r="10" spans="1:11" s="22" customFormat="1" ht="42" customHeight="1">
      <c r="A10" s="90">
        <f>IF(A8="","",IF(MONTH(A8+1)=$C$2,A8+1,""))</f>
        <v>43316</v>
      </c>
      <c r="B10" s="34" t="str">
        <f t="shared" si="0"/>
        <v>土</v>
      </c>
      <c r="C10" s="85" t="s">
        <v>234</v>
      </c>
      <c r="D10" s="12"/>
      <c r="E10" s="74"/>
      <c r="F10" s="74"/>
      <c r="G10" s="74"/>
      <c r="H10" s="74"/>
      <c r="I10" s="280" t="s">
        <v>342</v>
      </c>
      <c r="J10" s="75"/>
      <c r="K10" s="83"/>
    </row>
    <row r="11" spans="1:11" s="22" customFormat="1" ht="21" customHeight="1">
      <c r="A11" s="306">
        <f aca="true" t="shared" si="1" ref="A11:A42">IF(A10="","",IF(MONTH(A10+1)=$C$2,A10+1,""))</f>
        <v>43317</v>
      </c>
      <c r="B11" s="308" t="str">
        <f t="shared" si="0"/>
        <v>日</v>
      </c>
      <c r="C11" s="310" t="s">
        <v>103</v>
      </c>
      <c r="D11" s="312" t="s">
        <v>103</v>
      </c>
      <c r="E11" s="312"/>
      <c r="F11" s="80"/>
      <c r="G11" s="80"/>
      <c r="H11" s="312" t="s">
        <v>154</v>
      </c>
      <c r="I11" s="70"/>
      <c r="J11" s="16"/>
      <c r="K11" s="68"/>
    </row>
    <row r="12" spans="1:11" s="22" customFormat="1" ht="21" customHeight="1">
      <c r="A12" s="307"/>
      <c r="B12" s="309"/>
      <c r="C12" s="311"/>
      <c r="D12" s="313"/>
      <c r="E12" s="313"/>
      <c r="F12" s="117"/>
      <c r="G12" s="117"/>
      <c r="H12" s="313"/>
      <c r="I12" s="71"/>
      <c r="J12" s="98"/>
      <c r="K12" s="99"/>
    </row>
    <row r="13" spans="1:11" s="22" customFormat="1" ht="42" customHeight="1">
      <c r="A13" s="90">
        <f>IF(A11="","",IF(MONTH(A11+1)=$C$2,A11+1,""))</f>
        <v>43318</v>
      </c>
      <c r="B13" s="34" t="str">
        <f t="shared" si="0"/>
        <v>月</v>
      </c>
      <c r="C13" s="14" t="s">
        <v>24</v>
      </c>
      <c r="D13" s="4"/>
      <c r="E13" s="3"/>
      <c r="F13" s="3"/>
      <c r="G13" s="3"/>
      <c r="H13" s="4"/>
      <c r="I13" s="2"/>
      <c r="J13" s="106"/>
      <c r="K13" s="19"/>
    </row>
    <row r="14" spans="1:11" s="35" customFormat="1" ht="42" customHeight="1">
      <c r="A14" s="90">
        <f t="shared" si="1"/>
        <v>43319</v>
      </c>
      <c r="B14" s="34" t="str">
        <f t="shared" si="0"/>
        <v>火</v>
      </c>
      <c r="C14" s="53" t="s">
        <v>125</v>
      </c>
      <c r="D14" s="70"/>
      <c r="E14" s="80"/>
      <c r="F14" s="80"/>
      <c r="G14" s="80"/>
      <c r="H14" s="80"/>
      <c r="I14" s="70" t="s">
        <v>358</v>
      </c>
      <c r="J14" s="55"/>
      <c r="K14" s="10"/>
    </row>
    <row r="15" spans="1:11" s="35" customFormat="1" ht="42" customHeight="1">
      <c r="A15" s="90">
        <f t="shared" si="1"/>
        <v>43320</v>
      </c>
      <c r="B15" s="34" t="str">
        <f t="shared" si="0"/>
        <v>水</v>
      </c>
      <c r="C15" s="20"/>
      <c r="D15" s="20"/>
      <c r="E15" s="3"/>
      <c r="F15" s="3"/>
      <c r="G15" s="7"/>
      <c r="H15" s="3"/>
      <c r="I15" s="2" t="s">
        <v>343</v>
      </c>
      <c r="J15" s="21"/>
      <c r="K15" s="9"/>
    </row>
    <row r="16" spans="1:11" s="35" customFormat="1" ht="42" customHeight="1">
      <c r="A16" s="90">
        <f t="shared" si="1"/>
        <v>43321</v>
      </c>
      <c r="B16" s="34" t="str">
        <f t="shared" si="0"/>
        <v>木</v>
      </c>
      <c r="C16" s="1"/>
      <c r="D16" s="2"/>
      <c r="E16" s="2"/>
      <c r="F16" s="2"/>
      <c r="G16" s="2"/>
      <c r="H16" s="3"/>
      <c r="I16" s="2" t="s">
        <v>344</v>
      </c>
      <c r="J16" s="21"/>
      <c r="K16" s="9"/>
    </row>
    <row r="17" spans="1:11" s="35" customFormat="1" ht="42" customHeight="1">
      <c r="A17" s="90">
        <f t="shared" si="1"/>
        <v>43322</v>
      </c>
      <c r="B17" s="34" t="str">
        <f t="shared" si="0"/>
        <v>金</v>
      </c>
      <c r="C17" s="1" t="s">
        <v>237</v>
      </c>
      <c r="D17" s="2" t="s">
        <v>237</v>
      </c>
      <c r="E17" s="2"/>
      <c r="F17" s="2"/>
      <c r="G17" s="2"/>
      <c r="H17" s="3"/>
      <c r="I17" s="12"/>
      <c r="J17" s="11"/>
      <c r="K17" s="8"/>
    </row>
    <row r="18" spans="1:11" s="35" customFormat="1" ht="42" customHeight="1">
      <c r="A18" s="90">
        <f t="shared" si="1"/>
        <v>43323</v>
      </c>
      <c r="B18" s="34" t="str">
        <f t="shared" si="0"/>
        <v>土</v>
      </c>
      <c r="C18" s="1"/>
      <c r="D18" s="2"/>
      <c r="E18" s="2"/>
      <c r="F18" s="2"/>
      <c r="G18" s="2"/>
      <c r="H18" s="74"/>
      <c r="I18" s="280" t="s">
        <v>345</v>
      </c>
      <c r="J18" s="262" t="s">
        <v>302</v>
      </c>
      <c r="K18" s="83"/>
    </row>
    <row r="19" spans="1:11" s="35" customFormat="1" ht="21" customHeight="1">
      <c r="A19" s="306">
        <f t="shared" si="1"/>
        <v>43324</v>
      </c>
      <c r="B19" s="308" t="str">
        <f t="shared" si="0"/>
        <v>日</v>
      </c>
      <c r="C19" s="310" t="s">
        <v>103</v>
      </c>
      <c r="D19" s="312" t="s">
        <v>103</v>
      </c>
      <c r="E19" s="312"/>
      <c r="F19" s="143"/>
      <c r="G19" s="143"/>
      <c r="H19" s="143"/>
      <c r="I19" s="70"/>
      <c r="J19" s="16"/>
      <c r="K19" s="68"/>
    </row>
    <row r="20" spans="1:11" s="35" customFormat="1" ht="21" customHeight="1">
      <c r="A20" s="307"/>
      <c r="B20" s="309"/>
      <c r="C20" s="311"/>
      <c r="D20" s="313"/>
      <c r="E20" s="313"/>
      <c r="F20" s="144"/>
      <c r="G20" s="144"/>
      <c r="H20" s="116"/>
      <c r="I20" s="71"/>
      <c r="J20" s="98"/>
      <c r="K20" s="99"/>
    </row>
    <row r="21" spans="1:11" s="35" customFormat="1" ht="42" customHeight="1">
      <c r="A21" s="90">
        <f>IF(A19="","",IF(MONTH(A19+1)=$C$2,A19+1,""))</f>
        <v>43325</v>
      </c>
      <c r="B21" s="34" t="str">
        <f t="shared" si="0"/>
        <v>月</v>
      </c>
      <c r="C21" s="14" t="s">
        <v>24</v>
      </c>
      <c r="D21" s="4"/>
      <c r="E21" s="3"/>
      <c r="F21" s="3"/>
      <c r="G21" s="3"/>
      <c r="H21" s="4"/>
      <c r="I21" s="2"/>
      <c r="J21" s="106"/>
      <c r="K21" s="19"/>
    </row>
    <row r="22" spans="1:11" s="35" customFormat="1" ht="42" customHeight="1">
      <c r="A22" s="90">
        <f t="shared" si="1"/>
        <v>43326</v>
      </c>
      <c r="B22" s="34" t="str">
        <f t="shared" si="0"/>
        <v>火</v>
      </c>
      <c r="C22" s="246" t="s">
        <v>278</v>
      </c>
      <c r="D22" s="241" t="s">
        <v>278</v>
      </c>
      <c r="E22" s="5"/>
      <c r="F22" s="5"/>
      <c r="G22" s="5"/>
      <c r="H22" s="5"/>
      <c r="I22" s="2"/>
      <c r="J22" s="7"/>
      <c r="K22" s="9"/>
    </row>
    <row r="23" spans="1:11" s="35" customFormat="1" ht="42" customHeight="1">
      <c r="A23" s="90">
        <f t="shared" si="1"/>
        <v>43327</v>
      </c>
      <c r="B23" s="34" t="str">
        <f t="shared" si="0"/>
        <v>水</v>
      </c>
      <c r="C23" s="82"/>
      <c r="D23" s="51"/>
      <c r="E23" s="2"/>
      <c r="F23" s="3"/>
      <c r="G23" s="7"/>
      <c r="H23" s="3"/>
      <c r="I23" s="2"/>
      <c r="J23" s="7"/>
      <c r="K23" s="9"/>
    </row>
    <row r="24" spans="1:11" s="35" customFormat="1" ht="42" customHeight="1">
      <c r="A24" s="90">
        <f t="shared" si="1"/>
        <v>43328</v>
      </c>
      <c r="B24" s="34" t="str">
        <f t="shared" si="0"/>
        <v>木</v>
      </c>
      <c r="C24" s="53"/>
      <c r="D24" s="70"/>
      <c r="E24" s="70"/>
      <c r="F24" s="70"/>
      <c r="G24" s="57"/>
      <c r="H24" s="55"/>
      <c r="I24" s="55"/>
      <c r="J24" s="70"/>
      <c r="K24" s="68"/>
    </row>
    <row r="25" spans="1:11" s="35" customFormat="1" ht="42" customHeight="1">
      <c r="A25" s="90">
        <f t="shared" si="1"/>
        <v>43329</v>
      </c>
      <c r="B25" s="34" t="str">
        <f t="shared" si="0"/>
        <v>金</v>
      </c>
      <c r="C25" s="233"/>
      <c r="D25" s="70"/>
      <c r="E25" s="70"/>
      <c r="F25" s="55"/>
      <c r="G25" s="57"/>
      <c r="H25" s="55"/>
      <c r="I25" s="55"/>
      <c r="J25" s="70"/>
      <c r="K25" s="68"/>
    </row>
    <row r="26" spans="1:11" s="35" customFormat="1" ht="42" customHeight="1">
      <c r="A26" s="90">
        <f t="shared" si="1"/>
        <v>43330</v>
      </c>
      <c r="B26" s="34" t="str">
        <f t="shared" si="0"/>
        <v>土</v>
      </c>
      <c r="C26" s="72"/>
      <c r="D26" s="243"/>
      <c r="E26" s="80"/>
      <c r="F26" s="80"/>
      <c r="G26" s="80"/>
      <c r="H26" s="80"/>
      <c r="I26" s="278" t="s">
        <v>346</v>
      </c>
      <c r="J26" s="3"/>
      <c r="K26" s="83"/>
    </row>
    <row r="27" spans="1:11" s="35" customFormat="1" ht="21" customHeight="1">
      <c r="A27" s="306">
        <f t="shared" si="1"/>
        <v>43331</v>
      </c>
      <c r="B27" s="308" t="str">
        <f t="shared" si="0"/>
        <v>日</v>
      </c>
      <c r="C27" s="310" t="s">
        <v>123</v>
      </c>
      <c r="D27" s="237" t="s">
        <v>354</v>
      </c>
      <c r="E27" s="70"/>
      <c r="F27" s="55"/>
      <c r="G27" s="55"/>
      <c r="H27" s="55"/>
      <c r="I27" s="75"/>
      <c r="J27" s="70"/>
      <c r="K27" s="68"/>
    </row>
    <row r="28" spans="1:11" s="35" customFormat="1" ht="21" customHeight="1">
      <c r="A28" s="307"/>
      <c r="B28" s="309"/>
      <c r="C28" s="311"/>
      <c r="D28" s="150"/>
      <c r="E28" s="71"/>
      <c r="F28" s="178"/>
      <c r="G28" s="178"/>
      <c r="H28" s="158"/>
      <c r="I28" s="97"/>
      <c r="J28" s="71"/>
      <c r="K28" s="99"/>
    </row>
    <row r="29" spans="1:11" s="35" customFormat="1" ht="21" customHeight="1">
      <c r="A29" s="306">
        <f>IF(A27="","",IF(MONTH(A27+1)=$C$2,A27+1,""))</f>
        <v>43332</v>
      </c>
      <c r="B29" s="308" t="str">
        <f t="shared" si="0"/>
        <v>月</v>
      </c>
      <c r="C29" s="340" t="s">
        <v>24</v>
      </c>
      <c r="D29" s="114"/>
      <c r="E29" s="183"/>
      <c r="F29" s="183"/>
      <c r="G29" s="183"/>
      <c r="H29" s="114"/>
      <c r="I29" s="70"/>
      <c r="J29" s="84"/>
      <c r="K29" s="185"/>
    </row>
    <row r="30" spans="1:11" s="35" customFormat="1" ht="21" customHeight="1">
      <c r="A30" s="307"/>
      <c r="B30" s="309"/>
      <c r="C30" s="341"/>
      <c r="D30" s="116"/>
      <c r="E30" s="184"/>
      <c r="F30" s="184"/>
      <c r="G30" s="184"/>
      <c r="H30" s="116"/>
      <c r="I30" s="187" t="s">
        <v>207</v>
      </c>
      <c r="J30" s="118"/>
      <c r="K30" s="187" t="s">
        <v>207</v>
      </c>
    </row>
    <row r="31" spans="1:11" s="35" customFormat="1" ht="42" customHeight="1">
      <c r="A31" s="90">
        <f>IF(A29="","",IF(MONTH(A29+1)=$C$2,A29+1,""))</f>
        <v>43333</v>
      </c>
      <c r="B31" s="34" t="str">
        <f t="shared" si="0"/>
        <v>火</v>
      </c>
      <c r="C31" s="14"/>
      <c r="D31" s="6"/>
      <c r="E31" s="13"/>
      <c r="F31" s="13"/>
      <c r="G31" s="13"/>
      <c r="H31" s="13"/>
      <c r="I31" s="2"/>
      <c r="J31" s="7"/>
      <c r="K31" s="2"/>
    </row>
    <row r="32" spans="1:11" s="35" customFormat="1" ht="42" customHeight="1">
      <c r="A32" s="90">
        <f t="shared" si="1"/>
        <v>43334</v>
      </c>
      <c r="B32" s="34" t="str">
        <f t="shared" si="0"/>
        <v>水</v>
      </c>
      <c r="C32" s="247" t="s">
        <v>279</v>
      </c>
      <c r="D32" s="232" t="s">
        <v>279</v>
      </c>
      <c r="E32" s="3"/>
      <c r="F32" s="3"/>
      <c r="G32" s="7"/>
      <c r="H32" s="3"/>
      <c r="I32" s="2"/>
      <c r="J32" s="7"/>
      <c r="K32" s="2"/>
    </row>
    <row r="33" spans="1:11" s="35" customFormat="1" ht="42" customHeight="1">
      <c r="A33" s="90">
        <f t="shared" si="1"/>
        <v>43335</v>
      </c>
      <c r="B33" s="34" t="str">
        <f t="shared" si="0"/>
        <v>木</v>
      </c>
      <c r="C33" s="242" t="s">
        <v>267</v>
      </c>
      <c r="D33" s="232" t="s">
        <v>267</v>
      </c>
      <c r="E33" s="3"/>
      <c r="F33" s="3"/>
      <c r="G33" s="7"/>
      <c r="H33" s="3"/>
      <c r="I33" s="2"/>
      <c r="J33" s="7"/>
      <c r="K33" s="2"/>
    </row>
    <row r="34" spans="1:11" s="35" customFormat="1" ht="21" customHeight="1">
      <c r="A34" s="306">
        <f t="shared" si="1"/>
        <v>43336</v>
      </c>
      <c r="B34" s="308" t="str">
        <f t="shared" si="0"/>
        <v>金</v>
      </c>
      <c r="C34" s="112" t="s">
        <v>29</v>
      </c>
      <c r="D34" s="75" t="s">
        <v>29</v>
      </c>
      <c r="E34" s="80"/>
      <c r="F34" s="80"/>
      <c r="G34" s="80"/>
      <c r="H34" s="114"/>
      <c r="I34" s="70"/>
      <c r="J34" s="84"/>
      <c r="K34" s="70"/>
    </row>
    <row r="35" spans="1:11" s="35" customFormat="1" ht="21" customHeight="1">
      <c r="A35" s="307"/>
      <c r="B35" s="309"/>
      <c r="C35" s="120" t="s">
        <v>30</v>
      </c>
      <c r="D35" s="97" t="s">
        <v>30</v>
      </c>
      <c r="E35" s="117"/>
      <c r="F35" s="117"/>
      <c r="G35" s="117"/>
      <c r="H35" s="116"/>
      <c r="I35" s="71"/>
      <c r="J35" s="118"/>
      <c r="K35" s="71"/>
    </row>
    <row r="36" spans="1:11" s="35" customFormat="1" ht="42" customHeight="1">
      <c r="A36" s="90">
        <f>IF(A34="","",IF(MONTH(A34+1)=$C$2,A34+1,""))</f>
        <v>43337</v>
      </c>
      <c r="B36" s="34" t="str">
        <f t="shared" si="0"/>
        <v>土</v>
      </c>
      <c r="C36" s="112" t="s">
        <v>28</v>
      </c>
      <c r="D36" s="75" t="s">
        <v>28</v>
      </c>
      <c r="E36" s="80"/>
      <c r="F36" s="80"/>
      <c r="G36" s="80"/>
      <c r="H36" s="80"/>
      <c r="I36" s="75"/>
      <c r="J36" s="262" t="s">
        <v>303</v>
      </c>
      <c r="K36" s="186"/>
    </row>
    <row r="37" spans="1:11" s="35" customFormat="1" ht="42" customHeight="1">
      <c r="A37" s="90">
        <f t="shared" si="1"/>
        <v>43338</v>
      </c>
      <c r="B37" s="34" t="str">
        <f t="shared" si="0"/>
        <v>日</v>
      </c>
      <c r="C37" s="112" t="s">
        <v>28</v>
      </c>
      <c r="D37" s="5" t="s">
        <v>28</v>
      </c>
      <c r="E37" s="3"/>
      <c r="F37" s="3"/>
      <c r="G37" s="3"/>
      <c r="H37" s="3"/>
      <c r="I37" s="2"/>
      <c r="J37" s="7"/>
      <c r="K37" s="2"/>
    </row>
    <row r="38" spans="1:11" s="35" customFormat="1" ht="42" customHeight="1">
      <c r="A38" s="90">
        <f t="shared" si="1"/>
        <v>43339</v>
      </c>
      <c r="B38" s="34" t="str">
        <f t="shared" si="0"/>
        <v>月</v>
      </c>
      <c r="C38" s="14" t="s">
        <v>24</v>
      </c>
      <c r="D38" s="4"/>
      <c r="E38" s="3"/>
      <c r="F38" s="3"/>
      <c r="G38" s="3"/>
      <c r="H38" s="4"/>
      <c r="I38" s="2"/>
      <c r="J38" s="106"/>
      <c r="K38" s="2"/>
    </row>
    <row r="39" spans="1:11" s="35" customFormat="1" ht="42" customHeight="1">
      <c r="A39" s="90">
        <f t="shared" si="1"/>
        <v>43340</v>
      </c>
      <c r="B39" s="34" t="str">
        <f t="shared" si="0"/>
        <v>火</v>
      </c>
      <c r="C39" s="233"/>
      <c r="D39" s="70"/>
      <c r="E39" s="3"/>
      <c r="F39" s="3"/>
      <c r="G39" s="3"/>
      <c r="H39" s="3"/>
      <c r="I39" s="70"/>
      <c r="J39" s="16"/>
      <c r="K39" s="68"/>
    </row>
    <row r="40" spans="1:11" s="35" customFormat="1" ht="42" customHeight="1">
      <c r="A40" s="90">
        <f t="shared" si="1"/>
        <v>43341</v>
      </c>
      <c r="B40" s="34" t="str">
        <f t="shared" si="0"/>
        <v>水</v>
      </c>
      <c r="C40" s="53"/>
      <c r="D40" s="70"/>
      <c r="E40" s="60"/>
      <c r="F40" s="60"/>
      <c r="G40" s="60"/>
      <c r="H40" s="60"/>
      <c r="I40" s="55"/>
      <c r="J40" s="57"/>
      <c r="K40" s="62"/>
    </row>
    <row r="41" spans="1:11" s="35" customFormat="1" ht="42" customHeight="1">
      <c r="A41" s="90">
        <f t="shared" si="1"/>
        <v>43342</v>
      </c>
      <c r="B41" s="34" t="str">
        <f t="shared" si="0"/>
        <v>木</v>
      </c>
      <c r="C41" s="242" t="s">
        <v>267</v>
      </c>
      <c r="D41" s="232" t="s">
        <v>267</v>
      </c>
      <c r="E41" s="55"/>
      <c r="F41" s="55"/>
      <c r="G41" s="55"/>
      <c r="H41" s="55"/>
      <c r="I41" s="55"/>
      <c r="J41" s="263" t="s">
        <v>290</v>
      </c>
      <c r="K41" s="62"/>
    </row>
    <row r="42" spans="1:11" s="42" customFormat="1" ht="21" customHeight="1">
      <c r="A42" s="306">
        <f t="shared" si="1"/>
        <v>43343</v>
      </c>
      <c r="B42" s="308" t="str">
        <f t="shared" si="0"/>
        <v>金</v>
      </c>
      <c r="C42" s="121" t="s">
        <v>32</v>
      </c>
      <c r="D42" s="123" t="s">
        <v>32</v>
      </c>
      <c r="E42" s="55"/>
      <c r="F42" s="55"/>
      <c r="G42" s="55"/>
      <c r="H42" s="55"/>
      <c r="I42" s="55"/>
      <c r="J42" s="57"/>
      <c r="K42" s="62"/>
    </row>
    <row r="43" spans="1:11" s="42" customFormat="1" ht="21" customHeight="1" thickBot="1">
      <c r="A43" s="320"/>
      <c r="B43" s="321"/>
      <c r="C43" s="122" t="s">
        <v>33</v>
      </c>
      <c r="D43" s="124" t="s">
        <v>33</v>
      </c>
      <c r="E43" s="56"/>
      <c r="F43" s="56"/>
      <c r="G43" s="56"/>
      <c r="H43" s="56"/>
      <c r="I43" s="56"/>
      <c r="J43" s="58"/>
      <c r="K43" s="63"/>
    </row>
    <row r="44" spans="1:8" s="42" customFormat="1" ht="36" customHeight="1">
      <c r="A44" s="40"/>
      <c r="B44" s="41"/>
      <c r="F44" s="43"/>
      <c r="H44" s="43"/>
    </row>
    <row r="45" spans="1:8" s="42" customFormat="1" ht="36" customHeight="1">
      <c r="A45" s="40"/>
      <c r="B45" s="41"/>
      <c r="F45" s="43"/>
      <c r="H45" s="43"/>
    </row>
    <row r="46" spans="1:8" s="42" customFormat="1" ht="36" customHeight="1">
      <c r="A46" s="40"/>
      <c r="B46" s="41"/>
      <c r="F46" s="43"/>
      <c r="H46" s="43"/>
    </row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</sheetData>
  <sheetProtection/>
  <mergeCells count="34">
    <mergeCell ref="D8:D9"/>
    <mergeCell ref="D11:D12"/>
    <mergeCell ref="E11:E12"/>
    <mergeCell ref="H11:H12"/>
    <mergeCell ref="E19:E20"/>
    <mergeCell ref="J1:K1"/>
    <mergeCell ref="D4:D5"/>
    <mergeCell ref="D19:D20"/>
    <mergeCell ref="J8:J9"/>
    <mergeCell ref="A4:A5"/>
    <mergeCell ref="A8:A9"/>
    <mergeCell ref="B8:B9"/>
    <mergeCell ref="A11:A12"/>
    <mergeCell ref="C29:C30"/>
    <mergeCell ref="B4:B5"/>
    <mergeCell ref="A6:A7"/>
    <mergeCell ref="B6:B7"/>
    <mergeCell ref="A19:A20"/>
    <mergeCell ref="B19:B20"/>
    <mergeCell ref="A34:A35"/>
    <mergeCell ref="B34:B35"/>
    <mergeCell ref="A42:A43"/>
    <mergeCell ref="B42:B43"/>
    <mergeCell ref="B11:B12"/>
    <mergeCell ref="A27:A28"/>
    <mergeCell ref="B27:B28"/>
    <mergeCell ref="A29:A30"/>
    <mergeCell ref="B29:B30"/>
    <mergeCell ref="C27:C28"/>
    <mergeCell ref="C11:C12"/>
    <mergeCell ref="C8:C9"/>
    <mergeCell ref="C6:C7"/>
    <mergeCell ref="C4:C5"/>
    <mergeCell ref="C19:C20"/>
  </mergeCells>
  <printOptions horizontalCentered="1"/>
  <pageMargins left="0.3937007874015748" right="0" top="0" bottom="0" header="0" footer="0"/>
  <pageSetup horizontalDpi="600" verticalDpi="600" orientation="landscape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60" zoomScaleNormal="75" zoomScalePageLayoutView="0" workbookViewId="0" topLeftCell="A1">
      <pane xSplit="2" ySplit="3" topLeftCell="C7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C19" sqref="C19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18</v>
      </c>
      <c r="K1" s="305"/>
      <c r="L1" s="88" t="s">
        <v>15</v>
      </c>
      <c r="M1" s="89">
        <f>'4月'!M1</f>
        <v>2018</v>
      </c>
    </row>
    <row r="2" spans="2:11" s="25" customFormat="1" ht="32.25" customHeight="1" hidden="1" thickBot="1">
      <c r="B2" s="26"/>
      <c r="C2" s="27">
        <v>9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22" customFormat="1" ht="21" customHeight="1">
      <c r="A4" s="336">
        <f>DATE($M$1,$C$2,1)</f>
        <v>43344</v>
      </c>
      <c r="B4" s="337" t="str">
        <f>TEXT(A4,"ａａａ")</f>
        <v>土</v>
      </c>
      <c r="C4" s="134" t="s">
        <v>31</v>
      </c>
      <c r="D4" s="135" t="s">
        <v>35</v>
      </c>
      <c r="E4" s="194"/>
      <c r="F4" s="194"/>
      <c r="G4" s="16"/>
      <c r="H4" s="339" t="s">
        <v>143</v>
      </c>
      <c r="I4" s="208"/>
      <c r="J4" s="16"/>
      <c r="K4" s="68"/>
    </row>
    <row r="5" spans="1:11" s="22" customFormat="1" ht="21" customHeight="1">
      <c r="A5" s="307"/>
      <c r="B5" s="309"/>
      <c r="C5" s="149" t="s">
        <v>176</v>
      </c>
      <c r="D5" s="207"/>
      <c r="E5" s="195"/>
      <c r="F5" s="195"/>
      <c r="G5" s="98"/>
      <c r="H5" s="313"/>
      <c r="I5" s="210"/>
      <c r="J5" s="195"/>
      <c r="K5" s="99"/>
    </row>
    <row r="6" spans="1:11" s="22" customFormat="1" ht="42" customHeight="1">
      <c r="A6" s="90">
        <f>IF(A4="","",IF(MONTH(A4+1)=$C$2,A4+1,""))</f>
        <v>43345</v>
      </c>
      <c r="B6" s="34" t="str">
        <f>TEXT(A6,"ａａａ")</f>
        <v>日</v>
      </c>
      <c r="C6" s="85" t="s">
        <v>177</v>
      </c>
      <c r="D6" s="210" t="s">
        <v>178</v>
      </c>
      <c r="E6" s="2"/>
      <c r="F6" s="195" t="s">
        <v>180</v>
      </c>
      <c r="G6" s="3" t="s">
        <v>179</v>
      </c>
      <c r="H6" s="2" t="s">
        <v>153</v>
      </c>
      <c r="I6" s="2"/>
      <c r="J6" s="3" t="s">
        <v>184</v>
      </c>
      <c r="K6" s="9" t="s">
        <v>183</v>
      </c>
    </row>
    <row r="7" spans="1:11" s="22" customFormat="1" ht="42" customHeight="1">
      <c r="A7" s="90">
        <f>IF(A6="","",IF(MONTH(A6+1)=$C$2,A6+1,""))</f>
        <v>43346</v>
      </c>
      <c r="B7" s="34" t="str">
        <f aca="true" t="shared" si="0" ref="B7:B45">TEXT(A7,"ａａａ")</f>
        <v>月</v>
      </c>
      <c r="C7" s="14" t="s">
        <v>24</v>
      </c>
      <c r="D7" s="4"/>
      <c r="E7" s="3"/>
      <c r="F7" s="3"/>
      <c r="G7" s="3"/>
      <c r="H7" s="4"/>
      <c r="I7" s="2"/>
      <c r="J7" s="106"/>
      <c r="K7" s="19"/>
    </row>
    <row r="8" spans="1:11" s="22" customFormat="1" ht="42" customHeight="1">
      <c r="A8" s="90">
        <f>IF(A7="","",IF(MONTH(A7+1)=$C$2,A7+1,""))</f>
        <v>43347</v>
      </c>
      <c r="B8" s="34" t="str">
        <f t="shared" si="0"/>
        <v>火</v>
      </c>
      <c r="C8" s="233"/>
      <c r="D8" s="18"/>
      <c r="E8" s="293"/>
      <c r="F8" s="74"/>
      <c r="G8" s="74"/>
      <c r="H8" s="74"/>
      <c r="I8" s="205"/>
      <c r="J8" s="295" t="s">
        <v>377</v>
      </c>
      <c r="K8" s="83"/>
    </row>
    <row r="9" spans="1:11" s="22" customFormat="1" ht="42" customHeight="1">
      <c r="A9" s="90">
        <f>IF(A8="","",IF(MONTH(A8+1)=$C$2,A8+1,""))</f>
        <v>43348</v>
      </c>
      <c r="B9" s="34" t="str">
        <f t="shared" si="0"/>
        <v>水</v>
      </c>
      <c r="C9" s="1"/>
      <c r="D9" s="194" t="s">
        <v>77</v>
      </c>
      <c r="E9" s="2"/>
      <c r="F9" s="3"/>
      <c r="G9" s="3"/>
      <c r="H9" s="3"/>
      <c r="I9" s="2"/>
      <c r="J9" s="3"/>
      <c r="K9" s="9"/>
    </row>
    <row r="10" spans="1:11" s="22" customFormat="1" ht="42" customHeight="1">
      <c r="A10" s="90">
        <f>IF(A9="","",IF(MONTH(A9+1)=$C$2,A9+1,""))</f>
        <v>43349</v>
      </c>
      <c r="B10" s="34" t="str">
        <f t="shared" si="0"/>
        <v>木</v>
      </c>
      <c r="C10" s="242" t="s">
        <v>267</v>
      </c>
      <c r="D10" s="232" t="s">
        <v>267</v>
      </c>
      <c r="E10" s="2"/>
      <c r="F10" s="3"/>
      <c r="G10" s="3"/>
      <c r="H10" s="3"/>
      <c r="I10" s="2"/>
      <c r="J10" s="3" t="s">
        <v>289</v>
      </c>
      <c r="K10" s="9"/>
    </row>
    <row r="11" spans="1:11" s="35" customFormat="1" ht="21" customHeight="1">
      <c r="A11" s="306">
        <f>IF(A10="","",IF(MONTH(A10+1)=$C$2,A10+1,""))</f>
        <v>43350</v>
      </c>
      <c r="B11" s="308" t="str">
        <f t="shared" si="0"/>
        <v>金</v>
      </c>
      <c r="C11" s="112" t="s">
        <v>34</v>
      </c>
      <c r="D11" s="205"/>
      <c r="E11" s="194"/>
      <c r="F11" s="194"/>
      <c r="G11" s="194"/>
      <c r="H11" s="194"/>
      <c r="I11" s="208"/>
      <c r="J11" s="199"/>
      <c r="K11" s="223"/>
    </row>
    <row r="12" spans="1:11" s="35" customFormat="1" ht="21" customHeight="1">
      <c r="A12" s="307"/>
      <c r="B12" s="309"/>
      <c r="C12" s="120" t="s">
        <v>30</v>
      </c>
      <c r="D12" s="206"/>
      <c r="E12" s="195"/>
      <c r="F12" s="195"/>
      <c r="G12" s="195"/>
      <c r="H12" s="195"/>
      <c r="I12" s="210"/>
      <c r="J12" s="201"/>
      <c r="K12" s="224"/>
    </row>
    <row r="13" spans="1:11" s="35" customFormat="1" ht="21" customHeight="1">
      <c r="A13" s="306">
        <f>IF(A11="","",IF(MONTH(A11+1)=$C$2,A11+1,""))</f>
        <v>43351</v>
      </c>
      <c r="B13" s="308" t="str">
        <f t="shared" si="0"/>
        <v>土</v>
      </c>
      <c r="C13" s="112" t="s">
        <v>28</v>
      </c>
      <c r="D13" s="345"/>
      <c r="E13" s="194"/>
      <c r="F13" s="194"/>
      <c r="G13" s="16"/>
      <c r="H13" s="312" t="s">
        <v>155</v>
      </c>
      <c r="I13" s="208"/>
      <c r="J13" s="250" t="s">
        <v>303</v>
      </c>
      <c r="K13" s="68"/>
    </row>
    <row r="14" spans="1:11" s="35" customFormat="1" ht="21" customHeight="1">
      <c r="A14" s="307"/>
      <c r="B14" s="309"/>
      <c r="C14" s="120"/>
      <c r="D14" s="346"/>
      <c r="E14" s="195"/>
      <c r="F14" s="195"/>
      <c r="G14" s="98"/>
      <c r="H14" s="313"/>
      <c r="I14" s="210"/>
      <c r="J14" s="226"/>
      <c r="K14" s="99"/>
    </row>
    <row r="15" spans="1:11" s="35" customFormat="1" ht="21" customHeight="1">
      <c r="A15" s="306">
        <f>IF(A13="","",IF(MONTH(A13+1)=$C$2,A13+1,""))</f>
        <v>43352</v>
      </c>
      <c r="B15" s="308" t="str">
        <f t="shared" si="0"/>
        <v>日</v>
      </c>
      <c r="C15" s="340" t="s">
        <v>28</v>
      </c>
      <c r="D15" s="345"/>
      <c r="E15" s="208"/>
      <c r="F15" s="208"/>
      <c r="G15" s="208"/>
      <c r="H15" s="194" t="s">
        <v>156</v>
      </c>
      <c r="I15" s="208"/>
      <c r="J15" s="225"/>
      <c r="K15" s="68"/>
    </row>
    <row r="16" spans="1:11" s="35" customFormat="1" ht="21" customHeight="1">
      <c r="A16" s="307"/>
      <c r="B16" s="309"/>
      <c r="C16" s="341"/>
      <c r="D16" s="346"/>
      <c r="E16" s="210"/>
      <c r="F16" s="210"/>
      <c r="G16" s="210"/>
      <c r="H16" s="116" t="s">
        <v>157</v>
      </c>
      <c r="I16" s="210"/>
      <c r="J16" s="226"/>
      <c r="K16" s="99"/>
    </row>
    <row r="17" spans="1:11" s="35" customFormat="1" ht="42" customHeight="1">
      <c r="A17" s="90">
        <f>IF(A15="","",IF(MONTH(A15+1)=$C$2,A15+1,""))</f>
        <v>43353</v>
      </c>
      <c r="B17" s="34" t="str">
        <f t="shared" si="0"/>
        <v>月</v>
      </c>
      <c r="C17" s="14" t="s">
        <v>24</v>
      </c>
      <c r="D17" s="4"/>
      <c r="E17" s="3"/>
      <c r="F17" s="3"/>
      <c r="G17" s="3"/>
      <c r="H17" s="4"/>
      <c r="I17" s="2"/>
      <c r="J17" s="106"/>
      <c r="K17" s="19"/>
    </row>
    <row r="18" spans="1:11" s="35" customFormat="1" ht="42" customHeight="1">
      <c r="A18" s="90">
        <f>IF(A17="","",IF(MONTH(A17+1)=$C$2,A17+1,""))</f>
        <v>43354</v>
      </c>
      <c r="B18" s="34" t="str">
        <f t="shared" si="0"/>
        <v>火</v>
      </c>
      <c r="C18" s="242" t="s">
        <v>313</v>
      </c>
      <c r="D18" s="232"/>
      <c r="E18" s="2"/>
      <c r="F18" s="2"/>
      <c r="G18" s="2"/>
      <c r="H18" s="74"/>
      <c r="I18" s="205"/>
      <c r="J18" s="205"/>
      <c r="K18" s="83"/>
    </row>
    <row r="19" spans="1:11" s="35" customFormat="1" ht="42" customHeight="1">
      <c r="A19" s="90">
        <f>IF(A18="","",IF(MONTH(A18+1)=$C$2,A18+1,""))</f>
        <v>43355</v>
      </c>
      <c r="B19" s="34" t="str">
        <f t="shared" si="0"/>
        <v>水</v>
      </c>
      <c r="C19" s="2"/>
      <c r="D19" s="209"/>
      <c r="E19" s="3"/>
      <c r="F19" s="3"/>
      <c r="G19" s="3"/>
      <c r="H19" s="3"/>
      <c r="I19" s="2"/>
      <c r="J19" s="3"/>
      <c r="K19" s="9"/>
    </row>
    <row r="20" spans="1:11" s="35" customFormat="1" ht="42" customHeight="1">
      <c r="A20" s="90">
        <f>IF(A19="","",IF(MONTH(A19+1)=$C$2,A19+1,""))</f>
        <v>43356</v>
      </c>
      <c r="B20" s="34" t="str">
        <f t="shared" si="0"/>
        <v>木</v>
      </c>
      <c r="C20" s="242" t="s">
        <v>267</v>
      </c>
      <c r="D20" s="232" t="s">
        <v>267</v>
      </c>
      <c r="E20" s="2"/>
      <c r="F20" s="74"/>
      <c r="G20" s="74"/>
      <c r="H20" s="74"/>
      <c r="I20" s="2" t="s">
        <v>378</v>
      </c>
      <c r="J20" s="6"/>
      <c r="K20" s="9"/>
    </row>
    <row r="21" spans="1:11" s="35" customFormat="1" ht="42" customHeight="1">
      <c r="A21" s="90">
        <f>IF(A20="","",IF(MONTH(A20+1)=$C$2,A20+1,""))</f>
        <v>43357</v>
      </c>
      <c r="B21" s="34" t="str">
        <f t="shared" si="0"/>
        <v>金</v>
      </c>
      <c r="C21" s="1"/>
      <c r="D21" s="2"/>
      <c r="E21" s="5"/>
      <c r="F21" s="5"/>
      <c r="G21" s="5"/>
      <c r="H21" s="5"/>
      <c r="I21" s="2"/>
      <c r="J21" s="3"/>
      <c r="K21" s="9"/>
    </row>
    <row r="22" spans="1:11" s="35" customFormat="1" ht="21" customHeight="1">
      <c r="A22" s="306">
        <f>IF(A21="","",IF(MONTH(A21+1)=$C$2,A21+1,""))</f>
        <v>43358</v>
      </c>
      <c r="B22" s="308" t="str">
        <f t="shared" si="0"/>
        <v>土</v>
      </c>
      <c r="C22" s="310" t="s">
        <v>134</v>
      </c>
      <c r="D22" s="312" t="s">
        <v>120</v>
      </c>
      <c r="E22" s="208"/>
      <c r="F22" s="194"/>
      <c r="G22" s="16"/>
      <c r="H22" s="194"/>
      <c r="I22" s="208"/>
      <c r="J22" s="194"/>
      <c r="K22" s="68"/>
    </row>
    <row r="23" spans="1:11" s="35" customFormat="1" ht="21" customHeight="1">
      <c r="A23" s="307"/>
      <c r="B23" s="309"/>
      <c r="C23" s="311"/>
      <c r="D23" s="313"/>
      <c r="E23" s="210"/>
      <c r="F23" s="195"/>
      <c r="G23" s="98"/>
      <c r="H23" s="195"/>
      <c r="I23" s="210"/>
      <c r="J23" s="195"/>
      <c r="K23" s="99"/>
    </row>
    <row r="24" spans="1:11" s="35" customFormat="1" ht="22.5" customHeight="1">
      <c r="A24" s="306">
        <f>IF(A22="","",IF(MONTH(A22+1)=$C$2,A22+1,""))</f>
        <v>43359</v>
      </c>
      <c r="B24" s="308" t="str">
        <f t="shared" si="0"/>
        <v>日</v>
      </c>
      <c r="C24" s="310" t="s">
        <v>96</v>
      </c>
      <c r="D24" s="312" t="s">
        <v>97</v>
      </c>
      <c r="E24" s="208"/>
      <c r="F24" s="208"/>
      <c r="G24" s="57"/>
      <c r="H24" s="199"/>
      <c r="I24" s="199"/>
      <c r="J24" s="208"/>
      <c r="K24" s="68"/>
    </row>
    <row r="25" spans="1:11" s="35" customFormat="1" ht="22.5" customHeight="1">
      <c r="A25" s="307"/>
      <c r="B25" s="309"/>
      <c r="C25" s="311"/>
      <c r="D25" s="313"/>
      <c r="E25" s="210"/>
      <c r="F25" s="210"/>
      <c r="G25" s="59"/>
      <c r="H25" s="201"/>
      <c r="I25" s="201"/>
      <c r="J25" s="210"/>
      <c r="K25" s="99"/>
    </row>
    <row r="26" spans="1:11" s="35" customFormat="1" ht="21" customHeight="1">
      <c r="A26" s="306">
        <f>IF(A24="","",IF(MONTH(A24+1)=$C$2,A24+1,""))</f>
        <v>43360</v>
      </c>
      <c r="B26" s="308" t="str">
        <f t="shared" si="0"/>
        <v>月</v>
      </c>
      <c r="C26" s="310" t="s">
        <v>119</v>
      </c>
      <c r="D26" s="312" t="s">
        <v>119</v>
      </c>
      <c r="E26" s="208"/>
      <c r="F26" s="312" t="s">
        <v>238</v>
      </c>
      <c r="G26" s="57"/>
      <c r="H26" s="199"/>
      <c r="I26" s="199"/>
      <c r="J26" s="208"/>
      <c r="K26" s="68"/>
    </row>
    <row r="27" spans="1:11" s="35" customFormat="1" ht="21" customHeight="1">
      <c r="A27" s="307"/>
      <c r="B27" s="309"/>
      <c r="C27" s="311"/>
      <c r="D27" s="313"/>
      <c r="E27" s="210"/>
      <c r="F27" s="313"/>
      <c r="G27" s="59"/>
      <c r="H27" s="158"/>
      <c r="I27" s="201"/>
      <c r="J27" s="210"/>
      <c r="K27" s="99"/>
    </row>
    <row r="28" spans="1:11" s="35" customFormat="1" ht="42" customHeight="1">
      <c r="A28" s="90">
        <f>IF(A26="","",IF(MONTH(A26+1)=$C$2,A26+1,""))</f>
        <v>43361</v>
      </c>
      <c r="B28" s="34" t="str">
        <f t="shared" si="0"/>
        <v>火</v>
      </c>
      <c r="C28" s="14" t="s">
        <v>24</v>
      </c>
      <c r="D28" s="4"/>
      <c r="E28" s="3"/>
      <c r="F28" s="3"/>
      <c r="G28" s="3"/>
      <c r="H28" s="4"/>
      <c r="I28" s="2"/>
      <c r="J28" s="106"/>
      <c r="K28" s="19"/>
    </row>
    <row r="29" spans="1:11" s="35" customFormat="1" ht="42" customHeight="1">
      <c r="A29" s="90">
        <f>IF(A28="","",IF(MONTH(A28+1)=$C$2,A28+1,""))</f>
        <v>43362</v>
      </c>
      <c r="B29" s="34" t="str">
        <f t="shared" si="0"/>
        <v>水</v>
      </c>
      <c r="C29" s="234" t="s">
        <v>333</v>
      </c>
      <c r="D29" s="208" t="s">
        <v>79</v>
      </c>
      <c r="E29" s="208"/>
      <c r="F29" s="199"/>
      <c r="G29" s="199"/>
      <c r="H29" s="199"/>
      <c r="I29" s="205"/>
      <c r="J29" s="208"/>
      <c r="K29" s="68"/>
    </row>
    <row r="30" spans="1:11" s="35" customFormat="1" ht="42" customHeight="1">
      <c r="A30" s="90">
        <f>IF(A29="","",IF(MONTH(A29+1)=$C$2,A29+1,""))</f>
        <v>43363</v>
      </c>
      <c r="B30" s="34" t="str">
        <f t="shared" si="0"/>
        <v>木</v>
      </c>
      <c r="C30" s="242" t="s">
        <v>267</v>
      </c>
      <c r="D30" s="232" t="s">
        <v>267</v>
      </c>
      <c r="E30" s="194"/>
      <c r="F30" s="74"/>
      <c r="G30" s="74"/>
      <c r="H30" s="74"/>
      <c r="I30" s="199"/>
      <c r="J30" s="199"/>
      <c r="K30" s="202"/>
    </row>
    <row r="31" spans="1:11" s="35" customFormat="1" ht="42" customHeight="1">
      <c r="A31" s="90">
        <f>IF(A30="","",IF(MONTH(A30+1)=$C$2,A30+1,""))</f>
        <v>43364</v>
      </c>
      <c r="B31" s="34" t="str">
        <f t="shared" si="0"/>
        <v>金</v>
      </c>
      <c r="C31" s="14"/>
      <c r="D31" s="243" t="s">
        <v>280</v>
      </c>
      <c r="E31" s="13"/>
      <c r="F31" s="13"/>
      <c r="G31" s="13"/>
      <c r="H31" s="13"/>
      <c r="I31" s="2"/>
      <c r="J31" s="3"/>
      <c r="K31" s="9"/>
    </row>
    <row r="32" spans="1:11" s="35" customFormat="1" ht="21" customHeight="1">
      <c r="A32" s="306">
        <f>IF(A31="","",IF(MONTH(A31+1)=$C$2,A31+1,""))</f>
        <v>43365</v>
      </c>
      <c r="B32" s="308" t="str">
        <f t="shared" si="0"/>
        <v>土</v>
      </c>
      <c r="C32" s="126" t="s">
        <v>36</v>
      </c>
      <c r="D32" s="275" t="s">
        <v>328</v>
      </c>
      <c r="E32" s="128" t="s">
        <v>36</v>
      </c>
      <c r="F32" s="194"/>
      <c r="G32" s="16"/>
      <c r="H32" s="312" t="s">
        <v>158</v>
      </c>
      <c r="I32" s="208"/>
      <c r="J32" s="194"/>
      <c r="K32" s="68"/>
    </row>
    <row r="33" spans="1:11" s="35" customFormat="1" ht="21" customHeight="1">
      <c r="A33" s="307"/>
      <c r="B33" s="309"/>
      <c r="C33" s="120" t="s">
        <v>386</v>
      </c>
      <c r="D33" s="127"/>
      <c r="E33" s="206" t="s">
        <v>386</v>
      </c>
      <c r="F33" s="195"/>
      <c r="G33" s="98"/>
      <c r="H33" s="313"/>
      <c r="I33" s="210"/>
      <c r="J33" s="195"/>
      <c r="K33" s="99"/>
    </row>
    <row r="34" spans="1:11" s="35" customFormat="1" ht="21" customHeight="1">
      <c r="A34" s="306">
        <f>IF(A32="","",IF(MONTH(A32+1)=$C$2,A32+1,""))</f>
        <v>43366</v>
      </c>
      <c r="B34" s="308" t="str">
        <f t="shared" si="0"/>
        <v>日</v>
      </c>
      <c r="C34" s="203" t="s">
        <v>28</v>
      </c>
      <c r="D34" s="148"/>
      <c r="E34" s="345" t="s">
        <v>28</v>
      </c>
      <c r="F34" s="194"/>
      <c r="G34" s="16"/>
      <c r="H34" s="312" t="s">
        <v>159</v>
      </c>
      <c r="I34" s="208"/>
      <c r="J34" s="194"/>
      <c r="K34" s="68"/>
    </row>
    <row r="35" spans="1:11" s="35" customFormat="1" ht="21" customHeight="1">
      <c r="A35" s="307"/>
      <c r="B35" s="309"/>
      <c r="C35" s="193" t="s">
        <v>182</v>
      </c>
      <c r="D35" s="150"/>
      <c r="E35" s="346"/>
      <c r="F35" s="195"/>
      <c r="G35" s="98"/>
      <c r="H35" s="313"/>
      <c r="I35" s="210"/>
      <c r="J35" s="195"/>
      <c r="K35" s="99"/>
    </row>
    <row r="36" spans="1:11" s="35" customFormat="1" ht="21" customHeight="1">
      <c r="A36" s="306">
        <f>IF(A34="","",IF(MONTH(A34+1)=$C$2,A34+1,""))</f>
        <v>43367</v>
      </c>
      <c r="B36" s="308" t="str">
        <f t="shared" si="0"/>
        <v>月</v>
      </c>
      <c r="C36" s="310" t="s">
        <v>181</v>
      </c>
      <c r="D36" s="114"/>
      <c r="E36" s="194"/>
      <c r="F36" s="194"/>
      <c r="G36" s="194"/>
      <c r="H36" s="114"/>
      <c r="I36" s="208"/>
      <c r="J36" s="84"/>
      <c r="K36" s="196"/>
    </row>
    <row r="37" spans="1:11" s="35" customFormat="1" ht="21" customHeight="1">
      <c r="A37" s="307"/>
      <c r="B37" s="309"/>
      <c r="C37" s="311"/>
      <c r="D37" s="116"/>
      <c r="E37" s="195"/>
      <c r="F37" s="195"/>
      <c r="G37" s="195"/>
      <c r="H37" s="116"/>
      <c r="I37" s="210"/>
      <c r="J37" s="118"/>
      <c r="K37" s="197"/>
    </row>
    <row r="38" spans="1:11" s="35" customFormat="1" ht="42" customHeight="1">
      <c r="A38" s="90">
        <f>IF(A36="","",IF(MONTH(A36+1)=$C$2,A36+1,""))</f>
        <v>43368</v>
      </c>
      <c r="B38" s="34" t="str">
        <f t="shared" si="0"/>
        <v>火</v>
      </c>
      <c r="C38" s="14" t="s">
        <v>24</v>
      </c>
      <c r="D38" s="4"/>
      <c r="E38" s="3"/>
      <c r="F38" s="3"/>
      <c r="G38" s="3"/>
      <c r="H38" s="4"/>
      <c r="I38" s="2"/>
      <c r="J38" s="106"/>
      <c r="K38" s="19"/>
    </row>
    <row r="39" spans="1:11" s="35" customFormat="1" ht="42" customHeight="1">
      <c r="A39" s="90">
        <f>IF(A38="","",IF(MONTH(A38+1)=$C$2,A38+1,""))</f>
        <v>43369</v>
      </c>
      <c r="B39" s="34" t="str">
        <f t="shared" si="0"/>
        <v>水</v>
      </c>
      <c r="C39" s="53"/>
      <c r="D39" s="4"/>
      <c r="E39" s="3"/>
      <c r="F39" s="3"/>
      <c r="G39" s="3"/>
      <c r="H39" s="3"/>
      <c r="I39" s="2"/>
      <c r="J39" s="3"/>
      <c r="K39" s="9"/>
    </row>
    <row r="40" spans="1:11" s="35" customFormat="1" ht="42" customHeight="1">
      <c r="A40" s="90">
        <f>IF(A39="","",IF(MONTH(A39+1)=$C$2,A39+1,""))</f>
        <v>43370</v>
      </c>
      <c r="B40" s="34" t="str">
        <f t="shared" si="0"/>
        <v>木</v>
      </c>
      <c r="C40" s="242" t="s">
        <v>267</v>
      </c>
      <c r="D40" s="232" t="s">
        <v>267</v>
      </c>
      <c r="E40" s="199"/>
      <c r="F40" s="199"/>
      <c r="G40" s="199"/>
      <c r="H40" s="199"/>
      <c r="I40" s="199"/>
      <c r="J40" s="199"/>
      <c r="K40" s="68"/>
    </row>
    <row r="41" spans="1:11" s="35" customFormat="1" ht="42" customHeight="1">
      <c r="A41" s="90">
        <f>IF(A40="","",IF(MONTH(A40+1)=$C$2,A40+1,""))</f>
        <v>43371</v>
      </c>
      <c r="B41" s="34" t="str">
        <f t="shared" si="0"/>
        <v>金</v>
      </c>
      <c r="C41" s="233" t="s">
        <v>281</v>
      </c>
      <c r="D41" s="2"/>
      <c r="E41" s="3"/>
      <c r="F41" s="3"/>
      <c r="G41" s="3"/>
      <c r="H41" s="3"/>
      <c r="I41" s="208"/>
      <c r="J41" s="194"/>
      <c r="K41" s="68"/>
    </row>
    <row r="42" spans="1:11" s="35" customFormat="1" ht="42" customHeight="1">
      <c r="A42" s="90">
        <f>IF(A41="","",IF(MONTH(A41+1)=$C$2,A41+1,""))</f>
        <v>43372</v>
      </c>
      <c r="B42" s="34" t="str">
        <f t="shared" si="0"/>
        <v>土</v>
      </c>
      <c r="C42" s="129" t="s">
        <v>47</v>
      </c>
      <c r="D42" s="248" t="s">
        <v>282</v>
      </c>
      <c r="E42" s="200"/>
      <c r="F42" s="200"/>
      <c r="G42" s="200"/>
      <c r="H42" s="200"/>
      <c r="I42" s="199"/>
      <c r="J42" s="264" t="s">
        <v>304</v>
      </c>
      <c r="K42" s="264" t="s">
        <v>304</v>
      </c>
    </row>
    <row r="43" spans="1:11" s="35" customFormat="1" ht="21" customHeight="1">
      <c r="A43" s="306">
        <f>IF(A42="","",IF(MONTH(A42+1)=$C$2,A42+1,""))</f>
        <v>43373</v>
      </c>
      <c r="B43" s="308" t="str">
        <f>TEXT(A43,"ａａａ")</f>
        <v>日</v>
      </c>
      <c r="C43" s="129"/>
      <c r="D43" s="312" t="s">
        <v>135</v>
      </c>
      <c r="E43" s="194" t="s">
        <v>239</v>
      </c>
      <c r="F43" s="199"/>
      <c r="G43" s="199"/>
      <c r="H43" s="199"/>
      <c r="I43" s="199"/>
      <c r="J43" s="254" t="s">
        <v>379</v>
      </c>
      <c r="K43" s="202"/>
    </row>
    <row r="44" spans="1:11" s="35" customFormat="1" ht="21" customHeight="1" thickBot="1">
      <c r="A44" s="320"/>
      <c r="B44" s="321"/>
      <c r="C44" s="67"/>
      <c r="D44" s="344"/>
      <c r="E44" s="56" t="s">
        <v>240</v>
      </c>
      <c r="F44" s="56"/>
      <c r="G44" s="56"/>
      <c r="H44" s="56"/>
      <c r="I44" s="56"/>
      <c r="J44" s="279" t="s">
        <v>380</v>
      </c>
      <c r="K44" s="63"/>
    </row>
    <row r="45" spans="1:11" s="42" customFormat="1" ht="42" customHeight="1" thickBot="1">
      <c r="A45" s="92">
        <f>IF(A43="","",IF(MONTH(A43+1)=$C$2,A43+1,""))</f>
      </c>
      <c r="B45" s="64">
        <f t="shared" si="0"/>
      </c>
      <c r="C45" s="67"/>
      <c r="D45" s="66"/>
      <c r="E45" s="56"/>
      <c r="F45" s="56"/>
      <c r="G45" s="56"/>
      <c r="H45" s="56"/>
      <c r="I45" s="56"/>
      <c r="J45" s="56"/>
      <c r="K45" s="63"/>
    </row>
    <row r="46" spans="1:8" s="42" customFormat="1" ht="36" customHeight="1">
      <c r="A46" s="40"/>
      <c r="B46" s="41"/>
      <c r="F46" s="43"/>
      <c r="H46" s="43"/>
    </row>
    <row r="47" spans="1:8" s="42" customFormat="1" ht="36" customHeight="1">
      <c r="A47" s="40"/>
      <c r="B47" s="41"/>
      <c r="F47" s="43"/>
      <c r="H47" s="43"/>
    </row>
    <row r="48" spans="1:8" s="42" customFormat="1" ht="36" customHeight="1">
      <c r="A48" s="40"/>
      <c r="B48" s="41"/>
      <c r="F48" s="43"/>
      <c r="H48" s="43"/>
    </row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</sheetData>
  <sheetProtection/>
  <mergeCells count="40">
    <mergeCell ref="A24:A25"/>
    <mergeCell ref="B24:B25"/>
    <mergeCell ref="B26:B27"/>
    <mergeCell ref="J1:K1"/>
    <mergeCell ref="A11:A12"/>
    <mergeCell ref="B11:B12"/>
    <mergeCell ref="H13:H14"/>
    <mergeCell ref="A15:A16"/>
    <mergeCell ref="H4:H5"/>
    <mergeCell ref="D13:D14"/>
    <mergeCell ref="A13:A14"/>
    <mergeCell ref="A4:A5"/>
    <mergeCell ref="B4:B5"/>
    <mergeCell ref="A34:A35"/>
    <mergeCell ref="B34:B35"/>
    <mergeCell ref="A32:A33"/>
    <mergeCell ref="B15:B16"/>
    <mergeCell ref="B13:B14"/>
    <mergeCell ref="A26:A27"/>
    <mergeCell ref="B32:B33"/>
    <mergeCell ref="F26:F27"/>
    <mergeCell ref="A36:A37"/>
    <mergeCell ref="B36:B37"/>
    <mergeCell ref="C15:C16"/>
    <mergeCell ref="D15:D16"/>
    <mergeCell ref="H32:H33"/>
    <mergeCell ref="E34:E35"/>
    <mergeCell ref="H34:H35"/>
    <mergeCell ref="C36:C37"/>
    <mergeCell ref="C22:C23"/>
    <mergeCell ref="B43:B44"/>
    <mergeCell ref="A43:A44"/>
    <mergeCell ref="D43:D44"/>
    <mergeCell ref="D22:D23"/>
    <mergeCell ref="C24:C25"/>
    <mergeCell ref="D24:D25"/>
    <mergeCell ref="C26:C27"/>
    <mergeCell ref="D26:D27"/>
    <mergeCell ref="A22:A23"/>
    <mergeCell ref="B22:B23"/>
  </mergeCells>
  <printOptions horizontalCentered="1"/>
  <pageMargins left="0.3937007874015748" right="0" top="0" bottom="0" header="0" footer="0"/>
  <pageSetup horizontalDpi="600" verticalDpi="6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2"/>
  <sheetViews>
    <sheetView view="pageBreakPreview" zoomScale="68" zoomScaleNormal="75" zoomScaleSheetLayoutView="68" zoomScalePageLayoutView="0" workbookViewId="0" topLeftCell="A1">
      <pane xSplit="2" ySplit="3" topLeftCell="H31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H27" sqref="H27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19</v>
      </c>
      <c r="K1" s="305"/>
      <c r="L1" s="88" t="s">
        <v>15</v>
      </c>
      <c r="M1" s="89">
        <f>'4月'!M1</f>
        <v>2018</v>
      </c>
    </row>
    <row r="2" spans="2:11" s="25" customFormat="1" ht="32.25" customHeight="1" hidden="1" thickBot="1">
      <c r="B2" s="26"/>
      <c r="C2" s="27">
        <v>10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22" customFormat="1" ht="42" customHeight="1">
      <c r="A4" s="90">
        <f>DATE($M$1,$C$2,1)</f>
        <v>43374</v>
      </c>
      <c r="B4" s="34" t="str">
        <f>TEXT(A4,"ａａａ")</f>
        <v>月</v>
      </c>
      <c r="C4" s="14" t="s">
        <v>24</v>
      </c>
      <c r="D4" s="4"/>
      <c r="E4" s="3"/>
      <c r="F4" s="3"/>
      <c r="G4" s="3"/>
      <c r="H4" s="4"/>
      <c r="I4" s="2"/>
      <c r="J4" s="106"/>
      <c r="K4" s="19"/>
    </row>
    <row r="5" spans="1:11" s="22" customFormat="1" ht="42" customHeight="1">
      <c r="A5" s="90">
        <f>IF(A4="","",IF(MONTH(A4+1)=$C$2,A4+1,""))</f>
        <v>43375</v>
      </c>
      <c r="B5" s="34" t="str">
        <f>TEXT(A5,"ａａａ")</f>
        <v>火</v>
      </c>
      <c r="C5" s="85"/>
      <c r="D5" s="71"/>
      <c r="E5" s="2"/>
      <c r="F5" s="5"/>
      <c r="G5" s="5"/>
      <c r="H5" s="2"/>
      <c r="I5" s="2"/>
      <c r="J5" s="3"/>
      <c r="K5" s="9"/>
    </row>
    <row r="6" spans="1:11" s="22" customFormat="1" ht="21" customHeight="1">
      <c r="A6" s="306">
        <f>IF(A5="","",IF(MONTH(A5+1)=$C$2,A5+1,""))</f>
        <v>43376</v>
      </c>
      <c r="B6" s="308" t="str">
        <f aca="true" t="shared" si="0" ref="B6:B45">TEXT(A6,"ａａａ")</f>
        <v>水</v>
      </c>
      <c r="C6" s="310" t="s">
        <v>98</v>
      </c>
      <c r="D6" s="312"/>
      <c r="E6" s="70"/>
      <c r="F6" s="75"/>
      <c r="G6" s="75"/>
      <c r="H6" s="70"/>
      <c r="I6" s="70"/>
      <c r="J6" s="80"/>
      <c r="K6" s="115"/>
    </row>
    <row r="7" spans="1:11" s="22" customFormat="1" ht="21" customHeight="1">
      <c r="A7" s="307"/>
      <c r="B7" s="309"/>
      <c r="C7" s="311"/>
      <c r="D7" s="313"/>
      <c r="E7" s="71"/>
      <c r="F7" s="97"/>
      <c r="G7" s="97"/>
      <c r="H7" s="71"/>
      <c r="I7" s="71"/>
      <c r="J7" s="117"/>
      <c r="K7" s="119"/>
    </row>
    <row r="8" spans="1:11" s="22" customFormat="1" ht="42" customHeight="1">
      <c r="A8" s="90">
        <f>IF(A6="","",IF(MONTH(A6+1)=$C$2,A6+1,""))</f>
        <v>43377</v>
      </c>
      <c r="B8" s="34" t="str">
        <f t="shared" si="0"/>
        <v>木</v>
      </c>
      <c r="C8" s="242" t="s">
        <v>267</v>
      </c>
      <c r="D8" s="232" t="s">
        <v>267</v>
      </c>
      <c r="E8" s="74"/>
      <c r="F8" s="74"/>
      <c r="G8" s="74"/>
      <c r="H8" s="74"/>
      <c r="I8" s="75"/>
      <c r="J8" s="265" t="s">
        <v>290</v>
      </c>
      <c r="K8" s="83"/>
    </row>
    <row r="9" spans="1:11" s="22" customFormat="1" ht="42" customHeight="1">
      <c r="A9" s="90">
        <f>IF(A8="","",IF(MONTH(A8+1)=$C$2,A8+1,""))</f>
        <v>43378</v>
      </c>
      <c r="B9" s="34" t="str">
        <f t="shared" si="0"/>
        <v>金</v>
      </c>
      <c r="C9" s="246" t="s">
        <v>308</v>
      </c>
      <c r="D9" s="2"/>
      <c r="E9" s="2"/>
      <c r="F9" s="3"/>
      <c r="G9" s="3"/>
      <c r="H9" s="3"/>
      <c r="I9" s="2"/>
      <c r="J9" s="3"/>
      <c r="K9" s="9"/>
    </row>
    <row r="10" spans="1:11" s="22" customFormat="1" ht="42" customHeight="1">
      <c r="A10" s="90">
        <f>IF(A9="","",IF(MONTH(A9+1)=$C$2,A9+1,""))</f>
        <v>43379</v>
      </c>
      <c r="B10" s="34" t="str">
        <f t="shared" si="0"/>
        <v>土</v>
      </c>
      <c r="C10" s="15" t="s">
        <v>45</v>
      </c>
      <c r="D10" s="241" t="s">
        <v>359</v>
      </c>
      <c r="E10" s="2"/>
      <c r="F10" s="232" t="s">
        <v>353</v>
      </c>
      <c r="G10" s="3"/>
      <c r="H10" s="3"/>
      <c r="I10" s="298" t="s">
        <v>392</v>
      </c>
      <c r="J10" s="3"/>
      <c r="K10" s="297" t="s">
        <v>391</v>
      </c>
    </row>
    <row r="11" spans="1:11" s="35" customFormat="1" ht="21" customHeight="1">
      <c r="A11" s="306">
        <f>IF(A10="","",IF(MONTH(A10+1)=$C$2,A10+1,""))</f>
        <v>43380</v>
      </c>
      <c r="B11" s="308" t="str">
        <f t="shared" si="0"/>
        <v>日</v>
      </c>
      <c r="C11" s="340" t="s">
        <v>28</v>
      </c>
      <c r="D11" s="312" t="s">
        <v>249</v>
      </c>
      <c r="E11" s="312"/>
      <c r="F11" s="288"/>
      <c r="G11" s="80"/>
      <c r="H11" s="80"/>
      <c r="I11" s="70" t="s">
        <v>360</v>
      </c>
      <c r="J11" s="312" t="s">
        <v>54</v>
      </c>
      <c r="K11" s="314" t="s">
        <v>53</v>
      </c>
    </row>
    <row r="12" spans="1:11" s="35" customFormat="1" ht="21" customHeight="1">
      <c r="A12" s="307"/>
      <c r="B12" s="309"/>
      <c r="C12" s="341"/>
      <c r="D12" s="313"/>
      <c r="E12" s="313"/>
      <c r="F12" s="287"/>
      <c r="G12" s="117"/>
      <c r="H12" s="117"/>
      <c r="I12" s="71"/>
      <c r="J12" s="313"/>
      <c r="K12" s="315"/>
    </row>
    <row r="13" spans="1:11" s="35" customFormat="1" ht="42" customHeight="1">
      <c r="A13" s="90">
        <f>IF(A11="","",IF(MONTH(A11+1)=$C$2,A11+1,""))</f>
        <v>43381</v>
      </c>
      <c r="B13" s="34" t="str">
        <f t="shared" si="0"/>
        <v>月</v>
      </c>
      <c r="C13" s="72" t="s">
        <v>28</v>
      </c>
      <c r="D13" s="20"/>
      <c r="E13" s="3"/>
      <c r="F13" s="3"/>
      <c r="G13" s="7"/>
      <c r="H13" s="3"/>
      <c r="I13" s="2"/>
      <c r="J13" s="21"/>
      <c r="K13" s="9"/>
    </row>
    <row r="14" spans="1:11" s="35" customFormat="1" ht="42" customHeight="1">
      <c r="A14" s="90">
        <f>IF(A13="","",IF(MONTH(A13+1)=$C$2,A13+1,""))</f>
        <v>43382</v>
      </c>
      <c r="B14" s="34" t="str">
        <f t="shared" si="0"/>
        <v>火</v>
      </c>
      <c r="C14" s="14" t="s">
        <v>24</v>
      </c>
      <c r="D14" s="4"/>
      <c r="E14" s="3"/>
      <c r="F14" s="3"/>
      <c r="G14" s="3"/>
      <c r="H14" s="4"/>
      <c r="I14" s="2"/>
      <c r="J14" s="106"/>
      <c r="K14" s="19"/>
    </row>
    <row r="15" spans="1:11" s="35" customFormat="1" ht="42" customHeight="1">
      <c r="A15" s="90">
        <f>IF(A14="","",IF(MONTH(A14+1)=$C$2,A14+1,""))</f>
        <v>43383</v>
      </c>
      <c r="B15" s="34" t="str">
        <f t="shared" si="0"/>
        <v>水</v>
      </c>
      <c r="C15" s="245" t="s">
        <v>283</v>
      </c>
      <c r="D15" s="2" t="s">
        <v>241</v>
      </c>
      <c r="E15" s="2"/>
      <c r="F15" s="2"/>
      <c r="G15" s="2"/>
      <c r="H15" s="3"/>
      <c r="I15" s="12"/>
      <c r="J15" s="12"/>
      <c r="K15" s="8"/>
    </row>
    <row r="16" spans="1:11" s="35" customFormat="1" ht="42" customHeight="1">
      <c r="A16" s="90">
        <f>IF(A15="","",IF(MONTH(A15+1)=$C$2,A15+1,""))</f>
        <v>43384</v>
      </c>
      <c r="B16" s="34" t="str">
        <f t="shared" si="0"/>
        <v>木</v>
      </c>
      <c r="C16" s="242" t="s">
        <v>267</v>
      </c>
      <c r="D16" s="232" t="s">
        <v>267</v>
      </c>
      <c r="E16" s="2"/>
      <c r="F16" s="2"/>
      <c r="G16" s="2"/>
      <c r="H16" s="74"/>
      <c r="I16" s="75"/>
      <c r="J16" s="75"/>
      <c r="K16" s="83"/>
    </row>
    <row r="17" spans="1:11" s="35" customFormat="1" ht="21" customHeight="1">
      <c r="A17" s="306">
        <f>IF(A16="","",IF(MONTH(A16+1)=$C$2,A16+1,""))</f>
        <v>43385</v>
      </c>
      <c r="B17" s="308" t="str">
        <f t="shared" si="0"/>
        <v>金</v>
      </c>
      <c r="C17" s="310" t="s">
        <v>195</v>
      </c>
      <c r="D17" s="312" t="s">
        <v>196</v>
      </c>
      <c r="E17" s="173"/>
      <c r="F17" s="173"/>
      <c r="G17" s="173"/>
      <c r="H17" s="173"/>
      <c r="I17" s="70"/>
      <c r="J17" s="173"/>
      <c r="K17" s="314" t="s">
        <v>198</v>
      </c>
    </row>
    <row r="18" spans="1:11" s="35" customFormat="1" ht="21" customHeight="1">
      <c r="A18" s="307"/>
      <c r="B18" s="309"/>
      <c r="C18" s="311"/>
      <c r="D18" s="313"/>
      <c r="E18" s="174"/>
      <c r="F18" s="174"/>
      <c r="G18" s="174"/>
      <c r="H18" s="174"/>
      <c r="I18" s="71"/>
      <c r="J18" s="116"/>
      <c r="K18" s="315"/>
    </row>
    <row r="19" spans="1:11" s="35" customFormat="1" ht="21" customHeight="1">
      <c r="A19" s="306">
        <f>IF(A17="","",IF(MONTH(A17+1)=$C$2,A17+1,""))</f>
        <v>43386</v>
      </c>
      <c r="B19" s="308" t="str">
        <f t="shared" si="0"/>
        <v>土</v>
      </c>
      <c r="C19" s="310" t="s">
        <v>81</v>
      </c>
      <c r="D19" s="312" t="s">
        <v>214</v>
      </c>
      <c r="E19" s="70"/>
      <c r="F19" s="74"/>
      <c r="G19" s="74"/>
      <c r="H19" s="312" t="s">
        <v>152</v>
      </c>
      <c r="I19" s="70"/>
      <c r="J19" s="312" t="s">
        <v>189</v>
      </c>
      <c r="K19" s="68"/>
    </row>
    <row r="20" spans="1:11" s="35" customFormat="1" ht="21" customHeight="1">
      <c r="A20" s="307"/>
      <c r="B20" s="309"/>
      <c r="C20" s="311"/>
      <c r="D20" s="313"/>
      <c r="E20" s="71"/>
      <c r="F20" s="138"/>
      <c r="G20" s="138"/>
      <c r="H20" s="313"/>
      <c r="I20" s="71"/>
      <c r="J20" s="313"/>
      <c r="K20" s="99"/>
    </row>
    <row r="21" spans="1:11" s="35" customFormat="1" ht="21" customHeight="1">
      <c r="A21" s="306">
        <f>IF(A19="","",IF(MONTH(A19+1)=$C$2,A19+1,""))</f>
        <v>43387</v>
      </c>
      <c r="B21" s="308" t="str">
        <f t="shared" si="0"/>
        <v>日</v>
      </c>
      <c r="C21" s="310" t="s">
        <v>136</v>
      </c>
      <c r="D21" s="312" t="s">
        <v>208</v>
      </c>
      <c r="E21" s="312"/>
      <c r="F21" s="253" t="s">
        <v>306</v>
      </c>
      <c r="G21" s="75"/>
      <c r="H21" s="351"/>
      <c r="I21" s="70"/>
      <c r="J21" s="312"/>
      <c r="K21" s="68"/>
    </row>
    <row r="22" spans="1:11" s="35" customFormat="1" ht="21" customHeight="1">
      <c r="A22" s="307"/>
      <c r="B22" s="309"/>
      <c r="C22" s="311"/>
      <c r="D22" s="313"/>
      <c r="E22" s="313"/>
      <c r="F22" s="97"/>
      <c r="G22" s="97"/>
      <c r="H22" s="343"/>
      <c r="I22" s="71"/>
      <c r="J22" s="313"/>
      <c r="K22" s="99"/>
    </row>
    <row r="23" spans="1:11" s="35" customFormat="1" ht="42" customHeight="1">
      <c r="A23" s="90">
        <f>IF(A21="","",IF(MONTH(A21+1)=$C$2,A21+1,""))</f>
        <v>43388</v>
      </c>
      <c r="B23" s="34" t="str">
        <f t="shared" si="0"/>
        <v>月</v>
      </c>
      <c r="C23" s="14" t="s">
        <v>24</v>
      </c>
      <c r="D23" s="4"/>
      <c r="E23" s="3"/>
      <c r="F23" s="3"/>
      <c r="G23" s="3"/>
      <c r="H23" s="4"/>
      <c r="I23" s="2"/>
      <c r="J23" s="106"/>
      <c r="K23" s="19"/>
    </row>
    <row r="24" spans="1:11" s="35" customFormat="1" ht="42" customHeight="1">
      <c r="A24" s="90">
        <f>IF(A23="","",IF(MONTH(A23+1)=$C$2,A23+1,""))</f>
        <v>43389</v>
      </c>
      <c r="B24" s="34" t="str">
        <f t="shared" si="0"/>
        <v>火</v>
      </c>
      <c r="C24" s="234" t="s">
        <v>385</v>
      </c>
      <c r="D24" s="70"/>
      <c r="E24" s="70"/>
      <c r="F24" s="70"/>
      <c r="G24" s="57"/>
      <c r="H24" s="55"/>
      <c r="I24" s="55"/>
      <c r="J24" s="70"/>
      <c r="K24" s="68"/>
    </row>
    <row r="25" spans="1:11" s="35" customFormat="1" ht="42" customHeight="1">
      <c r="A25" s="90">
        <f>IF(A24="","",IF(MONTH(A24+1)=$C$2,A24+1,""))</f>
        <v>43390</v>
      </c>
      <c r="B25" s="34" t="str">
        <f t="shared" si="0"/>
        <v>水</v>
      </c>
      <c r="C25" s="72"/>
      <c r="D25" s="70"/>
      <c r="E25" s="70"/>
      <c r="F25" s="55"/>
      <c r="G25" s="57"/>
      <c r="H25" s="55"/>
      <c r="I25" s="55"/>
      <c r="J25" s="70"/>
      <c r="K25" s="68"/>
    </row>
    <row r="26" spans="1:11" s="35" customFormat="1" ht="42" customHeight="1">
      <c r="A26" s="90">
        <f>IF(A25="","",IF(MONTH(A25+1)=$C$2,A25+1,""))</f>
        <v>43391</v>
      </c>
      <c r="B26" s="34" t="str">
        <f t="shared" si="0"/>
        <v>木</v>
      </c>
      <c r="C26" s="242" t="s">
        <v>267</v>
      </c>
      <c r="D26" s="232" t="s">
        <v>267</v>
      </c>
      <c r="E26" s="80"/>
      <c r="F26" s="80"/>
      <c r="G26" s="80"/>
      <c r="H26" s="80"/>
      <c r="I26" s="75"/>
      <c r="J26" s="3"/>
      <c r="K26" s="83"/>
    </row>
    <row r="27" spans="1:11" s="35" customFormat="1" ht="21" customHeight="1">
      <c r="A27" s="306">
        <f>IF(A26="","",IF(MONTH(A26+1)=$C$2,A26+1,""))</f>
        <v>43392</v>
      </c>
      <c r="B27" s="308" t="str">
        <f t="shared" si="0"/>
        <v>金</v>
      </c>
      <c r="C27" s="151" t="s">
        <v>246</v>
      </c>
      <c r="D27" s="345" t="s">
        <v>244</v>
      </c>
      <c r="E27" s="349" t="s">
        <v>244</v>
      </c>
      <c r="F27" s="253" t="s">
        <v>395</v>
      </c>
      <c r="G27" s="349" t="s">
        <v>244</v>
      </c>
      <c r="H27" s="173"/>
      <c r="I27" s="280" t="s">
        <v>336</v>
      </c>
      <c r="J27" s="70"/>
      <c r="K27" s="68"/>
    </row>
    <row r="28" spans="1:11" s="35" customFormat="1" ht="21" customHeight="1">
      <c r="A28" s="316"/>
      <c r="B28" s="317"/>
      <c r="C28" s="228" t="s">
        <v>242</v>
      </c>
      <c r="D28" s="352"/>
      <c r="E28" s="350"/>
      <c r="F28" s="200"/>
      <c r="G28" s="350"/>
      <c r="H28" s="198"/>
      <c r="I28" s="167"/>
      <c r="J28" s="209"/>
      <c r="K28" s="166"/>
    </row>
    <row r="29" spans="1:11" s="35" customFormat="1" ht="21" customHeight="1">
      <c r="A29" s="316"/>
      <c r="B29" s="317"/>
      <c r="C29" s="229" t="s">
        <v>243</v>
      </c>
      <c r="D29" s="206" t="s">
        <v>243</v>
      </c>
      <c r="E29" s="206" t="s">
        <v>247</v>
      </c>
      <c r="F29" s="177"/>
      <c r="G29" s="206" t="s">
        <v>245</v>
      </c>
      <c r="H29" s="155"/>
      <c r="I29" s="167"/>
      <c r="J29" s="78"/>
      <c r="K29" s="166"/>
    </row>
    <row r="30" spans="1:11" s="35" customFormat="1" ht="21" customHeight="1">
      <c r="A30" s="306">
        <f>IF(A27="","",IF(MONTH(A27+1)=$C$2,A27+1,""))</f>
        <v>43393</v>
      </c>
      <c r="B30" s="308" t="str">
        <f t="shared" si="0"/>
        <v>土</v>
      </c>
      <c r="C30" s="340" t="s">
        <v>28</v>
      </c>
      <c r="D30" s="345" t="s">
        <v>28</v>
      </c>
      <c r="E30" s="345" t="s">
        <v>28</v>
      </c>
      <c r="F30" s="349" t="s">
        <v>244</v>
      </c>
      <c r="G30" s="345" t="s">
        <v>28</v>
      </c>
      <c r="H30" s="173" t="s">
        <v>157</v>
      </c>
      <c r="I30" s="55"/>
      <c r="J30" s="312" t="s">
        <v>55</v>
      </c>
      <c r="K30" s="314" t="s">
        <v>56</v>
      </c>
    </row>
    <row r="31" spans="1:11" s="35" customFormat="1" ht="21" customHeight="1">
      <c r="A31" s="307"/>
      <c r="B31" s="309"/>
      <c r="C31" s="341"/>
      <c r="D31" s="346"/>
      <c r="E31" s="346"/>
      <c r="F31" s="350"/>
      <c r="G31" s="346"/>
      <c r="H31" s="174" t="s">
        <v>160</v>
      </c>
      <c r="I31" s="61"/>
      <c r="J31" s="313"/>
      <c r="K31" s="315"/>
    </row>
    <row r="32" spans="1:11" s="35" customFormat="1" ht="21" customHeight="1">
      <c r="A32" s="306">
        <f>IF(A30="","",IF(MONTH(A30+1)=$C$2,A30+1,""))</f>
        <v>43394</v>
      </c>
      <c r="B32" s="308" t="str">
        <f t="shared" si="0"/>
        <v>日</v>
      </c>
      <c r="C32" s="340" t="s">
        <v>28</v>
      </c>
      <c r="D32" s="345" t="s">
        <v>28</v>
      </c>
      <c r="E32" s="345" t="s">
        <v>28</v>
      </c>
      <c r="F32" s="74"/>
      <c r="G32" s="345" t="s">
        <v>28</v>
      </c>
      <c r="H32" s="173" t="s">
        <v>157</v>
      </c>
      <c r="I32" s="70"/>
      <c r="J32" s="312" t="s">
        <v>361</v>
      </c>
      <c r="K32" s="347" t="s">
        <v>383</v>
      </c>
    </row>
    <row r="33" spans="1:11" s="35" customFormat="1" ht="21" customHeight="1">
      <c r="A33" s="307"/>
      <c r="B33" s="309"/>
      <c r="C33" s="341"/>
      <c r="D33" s="346"/>
      <c r="E33" s="346"/>
      <c r="F33" s="138"/>
      <c r="G33" s="346"/>
      <c r="H33" s="116" t="s">
        <v>161</v>
      </c>
      <c r="I33" s="71"/>
      <c r="J33" s="313"/>
      <c r="K33" s="348"/>
    </row>
    <row r="34" spans="1:11" s="35" customFormat="1" ht="42" customHeight="1">
      <c r="A34" s="90">
        <f>IF(A32="","",IF(MONTH(A32+1)=$C$2,A32+1,""))</f>
        <v>43395</v>
      </c>
      <c r="B34" s="34" t="str">
        <f t="shared" si="0"/>
        <v>月</v>
      </c>
      <c r="C34" s="14" t="s">
        <v>24</v>
      </c>
      <c r="D34" s="4"/>
      <c r="E34" s="3"/>
      <c r="F34" s="3"/>
      <c r="G34" s="3"/>
      <c r="H34" s="4"/>
      <c r="I34" s="2"/>
      <c r="J34" s="106"/>
      <c r="K34" s="19"/>
    </row>
    <row r="35" spans="1:11" s="35" customFormat="1" ht="42" customHeight="1">
      <c r="A35" s="90">
        <f>IF(A34="","",IF(MONTH(A34+1)=$C$2,A34+1,""))</f>
        <v>43396</v>
      </c>
      <c r="B35" s="34" t="str">
        <f t="shared" si="0"/>
        <v>火</v>
      </c>
      <c r="C35" s="53" t="s">
        <v>197</v>
      </c>
      <c r="D35" s="6" t="s">
        <v>137</v>
      </c>
      <c r="E35" s="3"/>
      <c r="F35" s="3"/>
      <c r="G35" s="7"/>
      <c r="H35" s="3"/>
      <c r="I35" s="2"/>
      <c r="J35" s="3"/>
      <c r="K35" s="9"/>
    </row>
    <row r="36" spans="1:11" s="35" customFormat="1" ht="42" customHeight="1">
      <c r="A36" s="90">
        <f>IF(A35="","",IF(MONTH(A35+1)=$C$2,A35+1,""))</f>
        <v>43397</v>
      </c>
      <c r="B36" s="34" t="str">
        <f t="shared" si="0"/>
        <v>水</v>
      </c>
      <c r="C36" s="245" t="s">
        <v>283</v>
      </c>
      <c r="D36" s="247" t="s">
        <v>387</v>
      </c>
      <c r="E36" s="3"/>
      <c r="F36" s="3"/>
      <c r="G36" s="3"/>
      <c r="H36" s="4"/>
      <c r="I36" s="2"/>
      <c r="J36" s="84"/>
      <c r="K36" s="19"/>
    </row>
    <row r="37" spans="1:11" s="35" customFormat="1" ht="42" customHeight="1">
      <c r="A37" s="90">
        <f>IF(A36="","",IF(MONTH(A36+1)=$C$2,A36+1,""))</f>
        <v>43398</v>
      </c>
      <c r="B37" s="34" t="str">
        <f t="shared" si="0"/>
        <v>木</v>
      </c>
      <c r="C37" s="242" t="s">
        <v>267</v>
      </c>
      <c r="D37" s="232" t="s">
        <v>267</v>
      </c>
      <c r="E37" s="80"/>
      <c r="F37" s="80"/>
      <c r="G37" s="80"/>
      <c r="H37" s="80"/>
      <c r="I37" s="75"/>
      <c r="J37" s="265" t="s">
        <v>290</v>
      </c>
      <c r="K37" s="83"/>
    </row>
    <row r="38" spans="1:11" s="35" customFormat="1" ht="68.25" customHeight="1">
      <c r="A38" s="90">
        <f>IF(A37="","",IF(MONTH(A37+1)=$C$2,A37+1,""))</f>
        <v>43399</v>
      </c>
      <c r="B38" s="34" t="str">
        <f t="shared" si="0"/>
        <v>金</v>
      </c>
      <c r="C38" s="277" t="s">
        <v>335</v>
      </c>
      <c r="D38" s="4"/>
      <c r="E38" s="3"/>
      <c r="F38" s="3"/>
      <c r="G38" s="3"/>
      <c r="H38" s="3"/>
      <c r="I38" s="2"/>
      <c r="J38" s="3"/>
      <c r="K38" s="9"/>
    </row>
    <row r="39" spans="1:11" s="35" customFormat="1" ht="21" customHeight="1">
      <c r="A39" s="306">
        <f>IF(A38="","",IF(MONTH(A38+1)=$C$2,A38+1,""))</f>
        <v>43400</v>
      </c>
      <c r="B39" s="308" t="str">
        <f t="shared" si="0"/>
        <v>土</v>
      </c>
      <c r="C39" s="330" t="s">
        <v>28</v>
      </c>
      <c r="D39" s="312" t="s">
        <v>121</v>
      </c>
      <c r="E39" s="55"/>
      <c r="F39" s="312" t="s">
        <v>248</v>
      </c>
      <c r="G39" s="55"/>
      <c r="H39" s="55"/>
      <c r="I39" s="294" t="s">
        <v>381</v>
      </c>
      <c r="J39" s="250" t="s">
        <v>303</v>
      </c>
      <c r="K39" s="68"/>
    </row>
    <row r="40" spans="1:11" s="35" customFormat="1" ht="21" customHeight="1">
      <c r="A40" s="307"/>
      <c r="B40" s="309"/>
      <c r="C40" s="331"/>
      <c r="D40" s="313"/>
      <c r="E40" s="61"/>
      <c r="F40" s="313"/>
      <c r="G40" s="61"/>
      <c r="H40" s="61"/>
      <c r="I40" s="299" t="s">
        <v>393</v>
      </c>
      <c r="J40" s="61"/>
      <c r="K40" s="99"/>
    </row>
    <row r="41" spans="1:11" s="35" customFormat="1" ht="21" customHeight="1">
      <c r="A41" s="306">
        <f>IF(A39="","",IF(MONTH(A39+1)=$C$2,A39+1,""))</f>
        <v>43401</v>
      </c>
      <c r="B41" s="308" t="str">
        <f t="shared" si="0"/>
        <v>日</v>
      </c>
      <c r="C41" s="310" t="s">
        <v>103</v>
      </c>
      <c r="D41" s="312" t="s">
        <v>103</v>
      </c>
      <c r="E41" s="312"/>
      <c r="F41" s="80"/>
      <c r="G41" s="80"/>
      <c r="H41" s="80"/>
      <c r="I41" s="70"/>
      <c r="J41" s="312" t="s">
        <v>57</v>
      </c>
      <c r="K41" s="314" t="s">
        <v>58</v>
      </c>
    </row>
    <row r="42" spans="1:11" s="35" customFormat="1" ht="21" customHeight="1">
      <c r="A42" s="307"/>
      <c r="B42" s="309"/>
      <c r="C42" s="311"/>
      <c r="D42" s="313"/>
      <c r="E42" s="313"/>
      <c r="F42" s="117"/>
      <c r="G42" s="117"/>
      <c r="H42" s="116"/>
      <c r="I42" s="71"/>
      <c r="J42" s="313"/>
      <c r="K42" s="315"/>
    </row>
    <row r="43" spans="1:11" s="35" customFormat="1" ht="42" customHeight="1">
      <c r="A43" s="90">
        <f>IF(A41="","",IF(MONTH(A41+1)=$C$2,A41+1,""))</f>
        <v>43402</v>
      </c>
      <c r="B43" s="34" t="str">
        <f t="shared" si="0"/>
        <v>月</v>
      </c>
      <c r="C43" s="14" t="s">
        <v>24</v>
      </c>
      <c r="D43" s="4"/>
      <c r="E43" s="3"/>
      <c r="F43" s="3"/>
      <c r="G43" s="3"/>
      <c r="H43" s="4"/>
      <c r="I43" s="2"/>
      <c r="J43" s="106"/>
      <c r="K43" s="19"/>
    </row>
    <row r="44" spans="1:11" s="35" customFormat="1" ht="42" customHeight="1">
      <c r="A44" s="90">
        <f>IF(A43="","",IF(MONTH(A43+1)=$C$2,A43+1,""))</f>
        <v>43403</v>
      </c>
      <c r="B44" s="34" t="str">
        <f t="shared" si="0"/>
        <v>火</v>
      </c>
      <c r="C44" s="53"/>
      <c r="D44" s="65"/>
      <c r="E44" s="55"/>
      <c r="F44" s="55"/>
      <c r="G44" s="55"/>
      <c r="H44" s="55"/>
      <c r="I44" s="55"/>
      <c r="J44" s="265" t="s">
        <v>290</v>
      </c>
      <c r="K44" s="62"/>
    </row>
    <row r="45" spans="1:11" s="42" customFormat="1" ht="42" customHeight="1" thickBot="1">
      <c r="A45" s="91">
        <f>IF(A44="","",IF(MONTH(A44+1)=$C$2,A44+1,""))</f>
        <v>43404</v>
      </c>
      <c r="B45" s="36" t="str">
        <f t="shared" si="0"/>
        <v>水</v>
      </c>
      <c r="C45" s="86"/>
      <c r="D45" s="249" t="s">
        <v>284</v>
      </c>
      <c r="E45" s="48"/>
      <c r="F45" s="48"/>
      <c r="G45" s="48"/>
      <c r="H45" s="48"/>
      <c r="I45" s="48"/>
      <c r="J45" s="48"/>
      <c r="K45" s="24"/>
    </row>
    <row r="46" spans="1:8" s="42" customFormat="1" ht="36" customHeight="1">
      <c r="A46" s="40"/>
      <c r="B46" s="41"/>
      <c r="F46" s="43"/>
      <c r="H46" s="43"/>
    </row>
    <row r="47" spans="1:8" s="42" customFormat="1" ht="36" customHeight="1">
      <c r="A47" s="40"/>
      <c r="B47" s="41"/>
      <c r="F47" s="43"/>
      <c r="H47" s="43"/>
    </row>
    <row r="48" spans="1:8" s="42" customFormat="1" ht="36" customHeight="1">
      <c r="A48" s="40"/>
      <c r="B48" s="41"/>
      <c r="F48" s="43"/>
      <c r="H48" s="43"/>
    </row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spans="1:8" ht="36" customHeight="1">
      <c r="A56" s="46"/>
      <c r="B56" s="46"/>
      <c r="F56" s="46"/>
      <c r="H56" s="46"/>
    </row>
    <row r="57" spans="1:8" ht="36" customHeight="1">
      <c r="A57" s="46"/>
      <c r="B57" s="46"/>
      <c r="F57" s="46"/>
      <c r="H57" s="46"/>
    </row>
    <row r="58" spans="1:8" ht="36" customHeight="1">
      <c r="A58" s="46"/>
      <c r="B58" s="46"/>
      <c r="F58" s="46"/>
      <c r="H58" s="46"/>
    </row>
    <row r="59" spans="1:8" ht="36" customHeight="1">
      <c r="A59" s="46"/>
      <c r="B59" s="46"/>
      <c r="F59" s="46"/>
      <c r="H59" s="46"/>
    </row>
    <row r="60" spans="1:8" ht="36" customHeight="1">
      <c r="A60" s="46"/>
      <c r="B60" s="46"/>
      <c r="F60" s="46"/>
      <c r="H60" s="46"/>
    </row>
    <row r="61" spans="1:8" ht="36" customHeight="1">
      <c r="A61" s="46"/>
      <c r="B61" s="46"/>
      <c r="F61" s="46"/>
      <c r="H61" s="46"/>
    </row>
    <row r="62" spans="1:8" ht="36" customHeight="1">
      <c r="A62" s="46"/>
      <c r="B62" s="46"/>
      <c r="F62" s="46"/>
      <c r="H62" s="46"/>
    </row>
    <row r="63" spans="1:8" ht="36" customHeight="1">
      <c r="A63" s="46"/>
      <c r="B63" s="46"/>
      <c r="F63" s="46"/>
      <c r="H63" s="46"/>
    </row>
    <row r="64" spans="1:8" ht="36" customHeight="1">
      <c r="A64" s="46"/>
      <c r="B64" s="46"/>
      <c r="F64" s="46"/>
      <c r="H64" s="46"/>
    </row>
    <row r="65" spans="1:8" ht="36" customHeight="1">
      <c r="A65" s="46"/>
      <c r="B65" s="46"/>
      <c r="F65" s="46"/>
      <c r="H65" s="46"/>
    </row>
    <row r="66" spans="1:8" ht="36" customHeight="1">
      <c r="A66" s="46"/>
      <c r="B66" s="46"/>
      <c r="F66" s="46"/>
      <c r="H66" s="46"/>
    </row>
    <row r="67" spans="1:8" ht="36" customHeight="1">
      <c r="A67" s="46"/>
      <c r="B67" s="46"/>
      <c r="F67" s="46"/>
      <c r="H67" s="46"/>
    </row>
    <row r="68" spans="1:8" ht="36" customHeight="1">
      <c r="A68" s="46"/>
      <c r="B68" s="46"/>
      <c r="F68" s="46"/>
      <c r="H68" s="46"/>
    </row>
    <row r="69" spans="1:8" ht="36" customHeight="1">
      <c r="A69" s="46"/>
      <c r="B69" s="46"/>
      <c r="F69" s="46"/>
      <c r="H69" s="46"/>
    </row>
    <row r="70" spans="1:8" ht="36" customHeight="1">
      <c r="A70" s="46"/>
      <c r="B70" s="46"/>
      <c r="F70" s="46"/>
      <c r="H70" s="46"/>
    </row>
    <row r="71" spans="1:8" ht="36" customHeight="1">
      <c r="A71" s="46"/>
      <c r="B71" s="46"/>
      <c r="F71" s="46"/>
      <c r="H71" s="46"/>
    </row>
    <row r="72" spans="1:8" ht="36" customHeight="1">
      <c r="A72" s="46"/>
      <c r="B72" s="46"/>
      <c r="F72" s="46"/>
      <c r="H72" s="46"/>
    </row>
    <row r="73" spans="1:8" ht="36" customHeight="1">
      <c r="A73" s="46"/>
      <c r="B73" s="46"/>
      <c r="F73" s="46"/>
      <c r="H73" s="46"/>
    </row>
    <row r="74" spans="1:8" ht="36" customHeight="1">
      <c r="A74" s="46"/>
      <c r="B74" s="46"/>
      <c r="F74" s="46"/>
      <c r="H74" s="46"/>
    </row>
    <row r="75" spans="1:8" ht="36" customHeight="1">
      <c r="A75" s="46"/>
      <c r="B75" s="46"/>
      <c r="F75" s="46"/>
      <c r="H75" s="46"/>
    </row>
    <row r="76" spans="1:8" ht="36" customHeight="1">
      <c r="A76" s="46"/>
      <c r="B76" s="46"/>
      <c r="F76" s="46"/>
      <c r="H76" s="46"/>
    </row>
    <row r="77" spans="1:8" ht="36" customHeight="1">
      <c r="A77" s="46"/>
      <c r="B77" s="46"/>
      <c r="F77" s="46"/>
      <c r="H77" s="46"/>
    </row>
    <row r="78" spans="1:8" ht="36" customHeight="1">
      <c r="A78" s="46"/>
      <c r="B78" s="46"/>
      <c r="F78" s="46"/>
      <c r="H78" s="46"/>
    </row>
    <row r="79" spans="1:8" ht="36" customHeight="1">
      <c r="A79" s="46"/>
      <c r="B79" s="46"/>
      <c r="F79" s="46"/>
      <c r="H79" s="46"/>
    </row>
    <row r="80" spans="1:8" ht="36" customHeight="1">
      <c r="A80" s="46"/>
      <c r="B80" s="46"/>
      <c r="F80" s="46"/>
      <c r="H80" s="46"/>
    </row>
    <row r="81" spans="1:8" ht="36" customHeight="1">
      <c r="A81" s="46"/>
      <c r="B81" s="46"/>
      <c r="F81" s="46"/>
      <c r="H81" s="46"/>
    </row>
    <row r="82" spans="1:8" ht="36" customHeight="1">
      <c r="A82" s="46"/>
      <c r="B82" s="46"/>
      <c r="F82" s="46"/>
      <c r="H82" s="46"/>
    </row>
  </sheetData>
  <sheetProtection/>
  <mergeCells count="66">
    <mergeCell ref="F30:F31"/>
    <mergeCell ref="K30:K31"/>
    <mergeCell ref="E41:E42"/>
    <mergeCell ref="J41:J42"/>
    <mergeCell ref="K41:K42"/>
    <mergeCell ref="D21:D22"/>
    <mergeCell ref="E21:E22"/>
    <mergeCell ref="G30:G31"/>
    <mergeCell ref="G32:G33"/>
    <mergeCell ref="J21:J22"/>
    <mergeCell ref="H21:H22"/>
    <mergeCell ref="J30:J31"/>
    <mergeCell ref="B21:B22"/>
    <mergeCell ref="A21:A22"/>
    <mergeCell ref="A27:A29"/>
    <mergeCell ref="A30:A31"/>
    <mergeCell ref="B27:B29"/>
    <mergeCell ref="B30:B31"/>
    <mergeCell ref="D27:D28"/>
    <mergeCell ref="G27:G28"/>
    <mergeCell ref="J1:K1"/>
    <mergeCell ref="A6:A7"/>
    <mergeCell ref="B6:B7"/>
    <mergeCell ref="C6:C7"/>
    <mergeCell ref="A11:A12"/>
    <mergeCell ref="B11:B12"/>
    <mergeCell ref="J11:J12"/>
    <mergeCell ref="K11:K12"/>
    <mergeCell ref="E11:E12"/>
    <mergeCell ref="D6:D7"/>
    <mergeCell ref="A41:A42"/>
    <mergeCell ref="B41:B42"/>
    <mergeCell ref="A39:A40"/>
    <mergeCell ref="B39:B40"/>
    <mergeCell ref="A32:A33"/>
    <mergeCell ref="B32:B33"/>
    <mergeCell ref="D17:D18"/>
    <mergeCell ref="H19:H20"/>
    <mergeCell ref="A17:A18"/>
    <mergeCell ref="B17:B18"/>
    <mergeCell ref="K17:K18"/>
    <mergeCell ref="A19:A20"/>
    <mergeCell ref="B19:B20"/>
    <mergeCell ref="J19:J20"/>
    <mergeCell ref="C41:C42"/>
    <mergeCell ref="D41:D42"/>
    <mergeCell ref="C11:C12"/>
    <mergeCell ref="C19:C20"/>
    <mergeCell ref="D19:D20"/>
    <mergeCell ref="C21:C22"/>
    <mergeCell ref="C30:C31"/>
    <mergeCell ref="C32:C33"/>
    <mergeCell ref="D30:D31"/>
    <mergeCell ref="D32:D33"/>
    <mergeCell ref="K32:K33"/>
    <mergeCell ref="J32:J33"/>
    <mergeCell ref="F39:F40"/>
    <mergeCell ref="C39:C40"/>
    <mergeCell ref="D39:D40"/>
    <mergeCell ref="D11:D12"/>
    <mergeCell ref="E30:E31"/>
    <mergeCell ref="E32:E33"/>
    <mergeCell ref="E27:E28"/>
    <mergeCell ref="C17:C18"/>
  </mergeCells>
  <printOptions horizontalCentered="1"/>
  <pageMargins left="0.3937007874015748" right="0" top="0" bottom="0" header="0" footer="0"/>
  <pageSetup horizontalDpi="600" verticalDpi="600" orientation="landscape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zoomScale="60" zoomScaleNormal="75" zoomScalePageLayoutView="0" workbookViewId="0" topLeftCell="A1">
      <pane xSplit="2" ySplit="3" topLeftCell="E25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H37" sqref="H37:H38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20</v>
      </c>
      <c r="K1" s="305"/>
      <c r="L1" s="88" t="s">
        <v>15</v>
      </c>
      <c r="M1" s="89">
        <f>'4月'!M1</f>
        <v>2018</v>
      </c>
    </row>
    <row r="2" spans="2:11" s="25" customFormat="1" ht="32.25" customHeight="1" hidden="1" thickBot="1">
      <c r="B2" s="26"/>
      <c r="C2" s="27">
        <v>11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22" customFormat="1" ht="42" customHeight="1">
      <c r="A4" s="90">
        <f>DATE($M$1,$C$2,1)</f>
        <v>43405</v>
      </c>
      <c r="B4" s="34" t="str">
        <f>TEXT(A4,"ａａａ")</f>
        <v>木</v>
      </c>
      <c r="C4" s="242" t="s">
        <v>267</v>
      </c>
      <c r="D4" s="232" t="s">
        <v>267</v>
      </c>
      <c r="E4" s="3"/>
      <c r="F4" s="3"/>
      <c r="G4" s="7"/>
      <c r="H4" s="3"/>
      <c r="I4" s="2"/>
      <c r="J4" s="266" t="s">
        <v>290</v>
      </c>
      <c r="K4" s="9"/>
    </row>
    <row r="5" spans="1:11" s="22" customFormat="1" ht="42" customHeight="1">
      <c r="A5" s="90">
        <f>IF(A4="","",IF(MONTH(A4+1)=$C$2,A4+1,""))</f>
        <v>43406</v>
      </c>
      <c r="B5" s="34" t="str">
        <f>TEXT(A5,"ａａａ")</f>
        <v>金</v>
      </c>
      <c r="C5" s="85"/>
      <c r="D5" s="71"/>
      <c r="E5" s="2"/>
      <c r="F5" s="5"/>
      <c r="G5" s="5"/>
      <c r="H5" s="2"/>
      <c r="I5" s="2"/>
      <c r="J5" s="3"/>
      <c r="K5" s="9"/>
    </row>
    <row r="6" spans="1:11" s="22" customFormat="1" ht="21" customHeight="1">
      <c r="A6" s="306">
        <f>IF(A5="","",IF(MONTH(A5+1)=$C$2,A5+1,""))</f>
        <v>43407</v>
      </c>
      <c r="B6" s="308" t="str">
        <f aca="true" t="shared" si="0" ref="B6:B44">TEXT(A6,"ａａａ")</f>
        <v>土</v>
      </c>
      <c r="C6" s="318" t="s">
        <v>138</v>
      </c>
      <c r="D6" s="312" t="s">
        <v>138</v>
      </c>
      <c r="E6" s="312"/>
      <c r="F6" s="253" t="s">
        <v>388</v>
      </c>
      <c r="G6" s="75"/>
      <c r="H6" s="70" t="s">
        <v>162</v>
      </c>
      <c r="I6" s="70"/>
      <c r="J6" s="173"/>
      <c r="K6" s="145"/>
    </row>
    <row r="7" spans="1:11" s="22" customFormat="1" ht="21" customHeight="1">
      <c r="A7" s="307"/>
      <c r="B7" s="309"/>
      <c r="C7" s="319"/>
      <c r="D7" s="313"/>
      <c r="E7" s="313"/>
      <c r="F7" s="97"/>
      <c r="G7" s="97"/>
      <c r="H7" s="71" t="s">
        <v>250</v>
      </c>
      <c r="I7" s="71"/>
      <c r="J7" s="174"/>
      <c r="K7" s="146"/>
    </row>
    <row r="8" spans="1:11" s="22" customFormat="1" ht="21" customHeight="1">
      <c r="A8" s="306">
        <f>IF(A6="","",IF(MONTH(A6+1)=$C$2,A6+1,""))</f>
        <v>43408</v>
      </c>
      <c r="B8" s="308" t="str">
        <f t="shared" si="0"/>
        <v>日</v>
      </c>
      <c r="C8" s="151"/>
      <c r="D8" s="194"/>
      <c r="E8" s="312"/>
      <c r="F8" s="253" t="s">
        <v>334</v>
      </c>
      <c r="G8" s="74"/>
      <c r="H8" s="312" t="s">
        <v>142</v>
      </c>
      <c r="I8" s="75"/>
      <c r="J8" s="312" t="s">
        <v>59</v>
      </c>
      <c r="K8" s="314" t="s">
        <v>60</v>
      </c>
    </row>
    <row r="9" spans="1:11" s="22" customFormat="1" ht="21" customHeight="1">
      <c r="A9" s="307"/>
      <c r="B9" s="309"/>
      <c r="C9" s="149"/>
      <c r="D9" s="195"/>
      <c r="E9" s="313"/>
      <c r="F9" s="138"/>
      <c r="G9" s="138"/>
      <c r="H9" s="313"/>
      <c r="I9" s="97"/>
      <c r="J9" s="313"/>
      <c r="K9" s="315"/>
    </row>
    <row r="10" spans="1:11" s="22" customFormat="1" ht="42" customHeight="1">
      <c r="A10" s="90">
        <f>IF(A8="","",IF(MONTH(A8+1)=$C$2,A8+1,""))</f>
        <v>43409</v>
      </c>
      <c r="B10" s="34" t="str">
        <f t="shared" si="0"/>
        <v>月</v>
      </c>
      <c r="C10" s="14" t="s">
        <v>24</v>
      </c>
      <c r="D10" s="4"/>
      <c r="E10" s="3"/>
      <c r="F10" s="3"/>
      <c r="G10" s="3"/>
      <c r="H10" s="4"/>
      <c r="I10" s="2"/>
      <c r="J10" s="106"/>
      <c r="K10" s="19"/>
    </row>
    <row r="11" spans="1:11" s="22" customFormat="1" ht="42" customHeight="1">
      <c r="A11" s="90">
        <f>IF(A10="","",IF(MONTH(A10+1)=$C$2,A10+1,""))</f>
        <v>43410</v>
      </c>
      <c r="B11" s="34" t="str">
        <f t="shared" si="0"/>
        <v>火</v>
      </c>
      <c r="C11" s="72"/>
      <c r="D11" s="2"/>
      <c r="E11" s="2"/>
      <c r="F11" s="3"/>
      <c r="G11" s="3"/>
      <c r="H11" s="3"/>
      <c r="I11" s="2"/>
      <c r="J11" s="3"/>
      <c r="K11" s="9"/>
    </row>
    <row r="12" spans="1:11" s="35" customFormat="1" ht="21" customHeight="1">
      <c r="A12" s="306">
        <f>IF(A11="","",IF(MONTH(A11+1)=$C$2,A11+1,""))</f>
        <v>43411</v>
      </c>
      <c r="B12" s="308" t="str">
        <f t="shared" si="0"/>
        <v>水</v>
      </c>
      <c r="C12" s="310" t="s">
        <v>170</v>
      </c>
      <c r="D12" s="332" t="s">
        <v>310</v>
      </c>
      <c r="E12" s="312" t="s">
        <v>171</v>
      </c>
      <c r="F12" s="80"/>
      <c r="G12" s="80"/>
      <c r="H12" s="80"/>
      <c r="I12" s="70"/>
      <c r="J12" s="176"/>
      <c r="K12" s="10"/>
    </row>
    <row r="13" spans="1:11" s="35" customFormat="1" ht="42" customHeight="1">
      <c r="A13" s="307"/>
      <c r="B13" s="309"/>
      <c r="C13" s="311"/>
      <c r="D13" s="333"/>
      <c r="E13" s="313"/>
      <c r="F13" s="174"/>
      <c r="G13" s="174"/>
      <c r="H13" s="174"/>
      <c r="I13" s="71"/>
      <c r="J13" s="178"/>
      <c r="K13" s="125"/>
    </row>
    <row r="14" spans="1:11" s="35" customFormat="1" ht="42" customHeight="1">
      <c r="A14" s="90">
        <f>IF(A12="","",IF(MONTH(A12+1)=$C$2,A12+1,""))</f>
        <v>43412</v>
      </c>
      <c r="B14" s="34" t="str">
        <f t="shared" si="0"/>
        <v>木</v>
      </c>
      <c r="C14" s="242" t="s">
        <v>267</v>
      </c>
      <c r="D14" s="232" t="s">
        <v>267</v>
      </c>
      <c r="E14" s="3"/>
      <c r="F14" s="3"/>
      <c r="G14" s="7"/>
      <c r="H14" s="3"/>
      <c r="I14" s="2"/>
      <c r="J14" s="284" t="s">
        <v>382</v>
      </c>
      <c r="K14" s="9"/>
    </row>
    <row r="15" spans="1:11" s="35" customFormat="1" ht="42" customHeight="1">
      <c r="A15" s="90">
        <f>IF(A14="","",IF(MONTH(A14+1)=$C$2,A14+1,""))</f>
        <v>43413</v>
      </c>
      <c r="B15" s="34" t="str">
        <f t="shared" si="0"/>
        <v>金</v>
      </c>
      <c r="C15" s="1"/>
      <c r="D15" s="2"/>
      <c r="E15" s="2"/>
      <c r="F15" s="2"/>
      <c r="G15" s="2"/>
      <c r="H15" s="3"/>
      <c r="I15" s="2"/>
      <c r="J15" s="21"/>
      <c r="K15" s="9"/>
    </row>
    <row r="16" spans="1:11" s="35" customFormat="1" ht="21" customHeight="1">
      <c r="A16" s="306">
        <f>IF(A15="","",IF(MONTH(A15+1)=$C$2,A15+1,""))</f>
        <v>43414</v>
      </c>
      <c r="B16" s="308" t="str">
        <f t="shared" si="0"/>
        <v>土</v>
      </c>
      <c r="C16" s="310" t="s">
        <v>82</v>
      </c>
      <c r="D16" s="312" t="s">
        <v>204</v>
      </c>
      <c r="E16" s="70"/>
      <c r="F16" s="70"/>
      <c r="G16" s="70"/>
      <c r="H16" s="143"/>
      <c r="I16" s="312" t="s">
        <v>203</v>
      </c>
      <c r="J16" s="312" t="s">
        <v>203</v>
      </c>
      <c r="K16" s="314"/>
    </row>
    <row r="17" spans="1:11" s="35" customFormat="1" ht="21" customHeight="1">
      <c r="A17" s="307"/>
      <c r="B17" s="309"/>
      <c r="C17" s="311"/>
      <c r="D17" s="313"/>
      <c r="E17" s="71"/>
      <c r="F17" s="71"/>
      <c r="G17" s="71"/>
      <c r="H17" s="144"/>
      <c r="I17" s="313"/>
      <c r="J17" s="313"/>
      <c r="K17" s="315"/>
    </row>
    <row r="18" spans="1:11" s="35" customFormat="1" ht="21" customHeight="1">
      <c r="A18" s="306">
        <f>IF(A16="","",IF(MONTH(A16+1)=$C$2,A16+1,""))</f>
        <v>43415</v>
      </c>
      <c r="B18" s="308" t="str">
        <f t="shared" si="0"/>
        <v>日</v>
      </c>
      <c r="C18" s="310" t="s">
        <v>105</v>
      </c>
      <c r="D18" s="332" t="s">
        <v>105</v>
      </c>
      <c r="E18" s="312" t="s">
        <v>105</v>
      </c>
      <c r="F18" s="300" t="s">
        <v>394</v>
      </c>
      <c r="G18" s="70"/>
      <c r="H18" s="74"/>
      <c r="I18" s="312" t="s">
        <v>203</v>
      </c>
      <c r="J18" s="312" t="s">
        <v>203</v>
      </c>
      <c r="K18" s="353" t="s">
        <v>383</v>
      </c>
    </row>
    <row r="19" spans="1:11" s="35" customFormat="1" ht="34.5" customHeight="1">
      <c r="A19" s="307"/>
      <c r="B19" s="309"/>
      <c r="C19" s="311"/>
      <c r="D19" s="313"/>
      <c r="E19" s="313"/>
      <c r="F19" s="71"/>
      <c r="G19" s="71"/>
      <c r="H19" s="139"/>
      <c r="I19" s="313"/>
      <c r="J19" s="313"/>
      <c r="K19" s="327"/>
    </row>
    <row r="20" spans="1:11" s="35" customFormat="1" ht="42" customHeight="1">
      <c r="A20" s="90">
        <f>IF(A18="","",IF(MONTH(A18+1)=$C$2,A18+1,""))</f>
        <v>43416</v>
      </c>
      <c r="B20" s="34" t="str">
        <f t="shared" si="0"/>
        <v>月</v>
      </c>
      <c r="C20" s="14" t="s">
        <v>24</v>
      </c>
      <c r="D20" s="4"/>
      <c r="E20" s="3"/>
      <c r="F20" s="3"/>
      <c r="G20" s="3"/>
      <c r="H20" s="4"/>
      <c r="I20" s="2"/>
      <c r="J20" s="106"/>
      <c r="K20" s="19"/>
    </row>
    <row r="21" spans="1:11" s="35" customFormat="1" ht="42" customHeight="1">
      <c r="A21" s="90">
        <f>IF(A20="","",IF(MONTH(A20+1)=$C$2,A20+1,""))</f>
        <v>43417</v>
      </c>
      <c r="B21" s="34" t="str">
        <f t="shared" si="0"/>
        <v>火</v>
      </c>
      <c r="C21" s="245" t="s">
        <v>331</v>
      </c>
      <c r="D21" s="6"/>
      <c r="E21" s="241" t="s">
        <v>331</v>
      </c>
      <c r="F21" s="74"/>
      <c r="G21" s="74"/>
      <c r="H21" s="74"/>
      <c r="I21" s="2"/>
      <c r="J21" s="6"/>
      <c r="K21" s="9"/>
    </row>
    <row r="22" spans="1:11" s="35" customFormat="1" ht="59.25">
      <c r="A22" s="90">
        <f>IF(A21="","",IF(MONTH(A21+1)=$C$2,A21+1,""))</f>
        <v>43418</v>
      </c>
      <c r="B22" s="34" t="str">
        <f t="shared" si="0"/>
        <v>水</v>
      </c>
      <c r="C22" s="1" t="s">
        <v>99</v>
      </c>
      <c r="D22" s="52" t="s">
        <v>285</v>
      </c>
      <c r="E22" s="5"/>
      <c r="F22" s="5"/>
      <c r="G22" s="5"/>
      <c r="H22" s="5"/>
      <c r="I22" s="2"/>
      <c r="J22" s="3"/>
      <c r="K22" s="9"/>
    </row>
    <row r="23" spans="1:11" s="35" customFormat="1" ht="42" customHeight="1">
      <c r="A23" s="90">
        <f>IF(A22="","",IF(MONTH(A22+1)=$C$2,A22+1,""))</f>
        <v>43419</v>
      </c>
      <c r="B23" s="34" t="str">
        <f t="shared" si="0"/>
        <v>木</v>
      </c>
      <c r="C23" s="282" t="s">
        <v>389</v>
      </c>
      <c r="D23" s="232" t="s">
        <v>267</v>
      </c>
      <c r="E23" s="2"/>
      <c r="F23" s="3"/>
      <c r="G23" s="7"/>
      <c r="H23" s="3"/>
      <c r="I23" s="2"/>
      <c r="J23" s="3"/>
      <c r="K23" s="9"/>
    </row>
    <row r="24" spans="1:11" s="35" customFormat="1" ht="47.25" customHeight="1">
      <c r="A24" s="306">
        <f>IF(A23="","",IF(MONTH(A23+1)=$C$2,A23+1,""))</f>
        <v>43420</v>
      </c>
      <c r="B24" s="308" t="str">
        <f t="shared" si="0"/>
        <v>金</v>
      </c>
      <c r="C24" s="304" t="s">
        <v>398</v>
      </c>
      <c r="D24" s="123" t="s">
        <v>40</v>
      </c>
      <c r="E24" s="302" t="s">
        <v>40</v>
      </c>
      <c r="F24" s="302"/>
      <c r="G24" s="57"/>
      <c r="H24" s="55"/>
      <c r="I24" s="55" t="s">
        <v>399</v>
      </c>
      <c r="J24" s="70"/>
      <c r="K24" s="68"/>
    </row>
    <row r="25" spans="1:11" s="35" customFormat="1" ht="25.5" customHeight="1">
      <c r="A25" s="307"/>
      <c r="B25" s="309"/>
      <c r="C25" s="120" t="s">
        <v>41</v>
      </c>
      <c r="D25" s="97" t="s">
        <v>41</v>
      </c>
      <c r="E25" s="301" t="s">
        <v>41</v>
      </c>
      <c r="F25" s="71"/>
      <c r="G25" s="59"/>
      <c r="H25" s="61"/>
      <c r="I25" s="61"/>
      <c r="J25" s="71"/>
      <c r="K25" s="99"/>
    </row>
    <row r="26" spans="1:11" s="35" customFormat="1" ht="42" customHeight="1">
      <c r="A26" s="90">
        <f>IF(A24="","",IF(MONTH(A24+1)=$C$2,A24+1,""))</f>
        <v>43421</v>
      </c>
      <c r="B26" s="34" t="str">
        <f t="shared" si="0"/>
        <v>土</v>
      </c>
      <c r="C26" s="120" t="s">
        <v>28</v>
      </c>
      <c r="D26" s="97" t="s">
        <v>28</v>
      </c>
      <c r="E26" s="301" t="s">
        <v>28</v>
      </c>
      <c r="F26" s="302" t="s">
        <v>40</v>
      </c>
      <c r="G26" s="302" t="s">
        <v>40</v>
      </c>
      <c r="H26" s="55"/>
      <c r="I26" s="55"/>
      <c r="J26" s="70"/>
      <c r="K26" s="68"/>
    </row>
    <row r="27" spans="1:11" s="35" customFormat="1" ht="21" customHeight="1">
      <c r="A27" s="306">
        <f>IF(A26="","",IF(MONTH(A26+1)=$C$2,A26+1,""))</f>
        <v>43422</v>
      </c>
      <c r="B27" s="308" t="str">
        <f t="shared" si="0"/>
        <v>日</v>
      </c>
      <c r="C27" s="340" t="s">
        <v>28</v>
      </c>
      <c r="D27" s="345" t="s">
        <v>28</v>
      </c>
      <c r="E27" s="345" t="s">
        <v>28</v>
      </c>
      <c r="F27" s="80"/>
      <c r="G27" s="80"/>
      <c r="H27" s="80"/>
      <c r="I27" s="75"/>
      <c r="J27" s="267" t="s">
        <v>296</v>
      </c>
      <c r="K27" s="267" t="s">
        <v>296</v>
      </c>
    </row>
    <row r="28" spans="1:11" s="35" customFormat="1" ht="21" customHeight="1">
      <c r="A28" s="307"/>
      <c r="B28" s="309"/>
      <c r="C28" s="341"/>
      <c r="D28" s="346"/>
      <c r="E28" s="346"/>
      <c r="F28" s="117"/>
      <c r="G28" s="117"/>
      <c r="H28" s="116"/>
      <c r="I28" s="97"/>
      <c r="J28" s="174"/>
      <c r="K28" s="159"/>
    </row>
    <row r="29" spans="1:11" s="35" customFormat="1" ht="42" customHeight="1">
      <c r="A29" s="90">
        <f>IF(A27="","",IF(MONTH(A27+1)=$C$2,A27+1,""))</f>
        <v>43423</v>
      </c>
      <c r="B29" s="34" t="str">
        <f t="shared" si="0"/>
        <v>月</v>
      </c>
      <c r="C29" s="14" t="s">
        <v>24</v>
      </c>
      <c r="D29" s="4"/>
      <c r="E29" s="3"/>
      <c r="F29" s="3"/>
      <c r="G29" s="3"/>
      <c r="H29" s="4"/>
      <c r="I29" s="2"/>
      <c r="J29" s="106"/>
      <c r="K29" s="19"/>
    </row>
    <row r="30" spans="1:11" s="35" customFormat="1" ht="42" customHeight="1">
      <c r="A30" s="90">
        <f>IF(A29="","",IF(MONTH(A29+1)=$C$2,A29+1,""))</f>
        <v>43424</v>
      </c>
      <c r="B30" s="34" t="str">
        <f t="shared" si="0"/>
        <v>火</v>
      </c>
      <c r="C30" s="15"/>
      <c r="D30" s="296" t="s">
        <v>390</v>
      </c>
      <c r="E30" s="296" t="s">
        <v>390</v>
      </c>
      <c r="F30" s="74"/>
      <c r="G30" s="74"/>
      <c r="H30" s="74"/>
      <c r="I30" s="55"/>
      <c r="J30" s="176"/>
      <c r="K30" s="62"/>
    </row>
    <row r="31" spans="1:11" s="35" customFormat="1" ht="60" customHeight="1">
      <c r="A31" s="90">
        <f>IF(A30="","",IF(MONTH(A30+1)=$C$2,A30+1,""))</f>
        <v>43425</v>
      </c>
      <c r="B31" s="34" t="str">
        <f t="shared" si="0"/>
        <v>水</v>
      </c>
      <c r="C31" s="14"/>
      <c r="D31" s="269" t="s">
        <v>311</v>
      </c>
      <c r="E31" s="13"/>
      <c r="F31" s="13"/>
      <c r="G31" s="13"/>
      <c r="H31" s="13"/>
      <c r="I31" s="2"/>
      <c r="J31" s="3"/>
      <c r="K31" s="9"/>
    </row>
    <row r="32" spans="1:11" s="35" customFormat="1" ht="42" customHeight="1">
      <c r="A32" s="90">
        <f>IF(A31="","",IF(MONTH(A31+1)=$C$2,A31+1,""))</f>
        <v>43426</v>
      </c>
      <c r="B32" s="34" t="str">
        <f t="shared" si="0"/>
        <v>木</v>
      </c>
      <c r="C32" s="242" t="s">
        <v>267</v>
      </c>
      <c r="D32" s="232"/>
      <c r="E32" s="3"/>
      <c r="F32" s="3"/>
      <c r="G32" s="7"/>
      <c r="H32" s="3"/>
      <c r="I32" s="2"/>
      <c r="J32" s="3"/>
      <c r="K32" s="9"/>
    </row>
    <row r="33" spans="1:11" s="35" customFormat="1" ht="42" customHeight="1">
      <c r="A33" s="90">
        <f>IF(A32="","",IF(MONTH(A32+1)=$C$2,A32+1,""))</f>
        <v>43427</v>
      </c>
      <c r="B33" s="34" t="str">
        <f t="shared" si="0"/>
        <v>金</v>
      </c>
      <c r="C33" s="82" t="s">
        <v>122</v>
      </c>
      <c r="D33" s="6" t="s">
        <v>251</v>
      </c>
      <c r="E33" s="3"/>
      <c r="F33" s="3"/>
      <c r="G33" s="7"/>
      <c r="H33" s="3"/>
      <c r="I33" s="2"/>
      <c r="J33" s="3"/>
      <c r="K33" s="9"/>
    </row>
    <row r="34" spans="1:11" s="35" customFormat="1" ht="21" customHeight="1">
      <c r="A34" s="306">
        <f>IF(A33="","",IF(MONTH(A33+1)=$C$2,A33+1,""))</f>
        <v>43428</v>
      </c>
      <c r="B34" s="308" t="str">
        <f t="shared" si="0"/>
        <v>土</v>
      </c>
      <c r="C34" s="192" t="s">
        <v>252</v>
      </c>
      <c r="D34" s="312" t="s">
        <v>253</v>
      </c>
      <c r="E34" s="173"/>
      <c r="F34" s="173"/>
      <c r="G34" s="173"/>
      <c r="H34" s="114"/>
      <c r="I34" s="312" t="s">
        <v>400</v>
      </c>
      <c r="J34" s="312"/>
      <c r="K34" s="314"/>
    </row>
    <row r="35" spans="1:11" s="35" customFormat="1" ht="21" customHeight="1">
      <c r="A35" s="316"/>
      <c r="B35" s="317"/>
      <c r="C35" s="230"/>
      <c r="D35" s="356"/>
      <c r="E35" s="198"/>
      <c r="F35" s="198"/>
      <c r="G35" s="198"/>
      <c r="H35" s="163"/>
      <c r="I35" s="356"/>
      <c r="J35" s="356"/>
      <c r="K35" s="355"/>
    </row>
    <row r="36" spans="1:11" s="35" customFormat="1" ht="21" customHeight="1">
      <c r="A36" s="307"/>
      <c r="B36" s="309"/>
      <c r="C36" s="204"/>
      <c r="D36" s="313"/>
      <c r="E36" s="174"/>
      <c r="F36" s="174"/>
      <c r="G36" s="174"/>
      <c r="H36" s="116"/>
      <c r="I36" s="313"/>
      <c r="J36" s="313"/>
      <c r="K36" s="315"/>
    </row>
    <row r="37" spans="1:11" s="35" customFormat="1" ht="21" customHeight="1">
      <c r="A37" s="306">
        <f>IF(A34="","",IF(MONTH(A34+1)=$C$2,A34+1,""))</f>
        <v>43429</v>
      </c>
      <c r="B37" s="308" t="str">
        <f t="shared" si="0"/>
        <v>日</v>
      </c>
      <c r="C37" s="310" t="s">
        <v>396</v>
      </c>
      <c r="D37" s="354" t="s">
        <v>397</v>
      </c>
      <c r="E37" s="349"/>
      <c r="F37" s="349"/>
      <c r="G37" s="349"/>
      <c r="H37" s="349"/>
      <c r="I37" s="173"/>
      <c r="J37" s="176"/>
      <c r="K37" s="175"/>
    </row>
    <row r="38" spans="1:11" s="35" customFormat="1" ht="21" customHeight="1">
      <c r="A38" s="307"/>
      <c r="B38" s="309"/>
      <c r="C38" s="311"/>
      <c r="D38" s="323"/>
      <c r="E38" s="357"/>
      <c r="F38" s="357"/>
      <c r="G38" s="357"/>
      <c r="H38" s="357"/>
      <c r="I38" s="97"/>
      <c r="J38" s="97"/>
      <c r="K38" s="159"/>
    </row>
    <row r="39" spans="1:11" s="35" customFormat="1" ht="42" customHeight="1">
      <c r="A39" s="90">
        <f>IF(A37="","",IF(MONTH(A37+1)=$C$2,A37+1,""))</f>
        <v>43430</v>
      </c>
      <c r="B39" s="34" t="str">
        <f t="shared" si="0"/>
        <v>月</v>
      </c>
      <c r="C39" s="14" t="s">
        <v>24</v>
      </c>
      <c r="D39" s="4"/>
      <c r="E39" s="3"/>
      <c r="F39" s="3"/>
      <c r="G39" s="3"/>
      <c r="H39" s="4"/>
      <c r="I39" s="2"/>
      <c r="J39" s="106"/>
      <c r="K39" s="19"/>
    </row>
    <row r="40" spans="1:11" s="35" customFormat="1" ht="42" customHeight="1">
      <c r="A40" s="90">
        <f>IF(A39="","",IF(MONTH(A39+1)=$C$2,A39+1,""))</f>
        <v>43431</v>
      </c>
      <c r="B40" s="34" t="str">
        <f t="shared" si="0"/>
        <v>火</v>
      </c>
      <c r="C40" s="233" t="s">
        <v>317</v>
      </c>
      <c r="D40" s="80"/>
      <c r="E40" s="55"/>
      <c r="F40" s="55"/>
      <c r="G40" s="55"/>
      <c r="H40" s="55"/>
      <c r="I40" s="55"/>
      <c r="J40" s="176"/>
      <c r="K40" s="68"/>
    </row>
    <row r="41" spans="1:11" s="35" customFormat="1" ht="42" customHeight="1">
      <c r="A41" s="90">
        <f>IF(A40="","",IF(MONTH(A40+1)=$C$2,A40+1,""))</f>
        <v>43432</v>
      </c>
      <c r="B41" s="34" t="str">
        <f t="shared" si="0"/>
        <v>水</v>
      </c>
      <c r="C41" s="76"/>
      <c r="D41" s="241" t="s">
        <v>312</v>
      </c>
      <c r="E41" s="3"/>
      <c r="F41" s="3"/>
      <c r="G41" s="3"/>
      <c r="H41" s="3"/>
      <c r="I41" s="70"/>
      <c r="J41" s="173"/>
      <c r="K41" s="68"/>
    </row>
    <row r="42" spans="1:11" s="35" customFormat="1" ht="42" customHeight="1">
      <c r="A42" s="90">
        <f>IF(A41="","",IF(MONTH(A41+1)=$C$2,A41+1,""))</f>
        <v>43433</v>
      </c>
      <c r="B42" s="34" t="str">
        <f t="shared" si="0"/>
        <v>木</v>
      </c>
      <c r="C42" s="242"/>
      <c r="D42" s="232"/>
      <c r="E42" s="60"/>
      <c r="F42" s="60"/>
      <c r="G42" s="60"/>
      <c r="H42" s="60"/>
      <c r="I42" s="55"/>
      <c r="J42" s="176"/>
      <c r="K42" s="62"/>
    </row>
    <row r="43" spans="1:11" s="35" customFormat="1" ht="42" customHeight="1" thickBot="1">
      <c r="A43" s="91">
        <f>IF(A42="","",IF(MONTH(A42+1)=$C$2,A42+1,""))</f>
        <v>43434</v>
      </c>
      <c r="B43" s="36" t="str">
        <f t="shared" si="0"/>
        <v>金</v>
      </c>
      <c r="C43" s="86"/>
      <c r="D43" s="87"/>
      <c r="E43" s="48"/>
      <c r="F43" s="48"/>
      <c r="G43" s="48"/>
      <c r="H43" s="48"/>
      <c r="I43" s="48"/>
      <c r="J43" s="48"/>
      <c r="K43" s="24"/>
    </row>
    <row r="44" spans="1:11" s="42" customFormat="1" ht="42" customHeight="1" thickBot="1">
      <c r="A44" s="92">
        <f>IF(A43="","",IF(MONTH(A43+1)=$C$2,A43+1,""))</f>
      </c>
      <c r="B44" s="64">
        <f t="shared" si="0"/>
      </c>
      <c r="C44" s="67"/>
      <c r="D44" s="66"/>
      <c r="E44" s="56"/>
      <c r="F44" s="56"/>
      <c r="G44" s="56"/>
      <c r="H44" s="56"/>
      <c r="I44" s="56"/>
      <c r="J44" s="56"/>
      <c r="K44" s="63"/>
    </row>
    <row r="45" spans="1:8" s="42" customFormat="1" ht="36" customHeight="1">
      <c r="A45" s="40"/>
      <c r="B45" s="41"/>
      <c r="F45" s="43"/>
      <c r="H45" s="43"/>
    </row>
    <row r="46" spans="1:8" s="42" customFormat="1" ht="36" customHeight="1">
      <c r="A46" s="40"/>
      <c r="B46" s="41"/>
      <c r="F46" s="43"/>
      <c r="H46" s="43"/>
    </row>
    <row r="47" spans="1:8" s="42" customFormat="1" ht="36" customHeight="1">
      <c r="A47" s="40"/>
      <c r="B47" s="41"/>
      <c r="F47" s="43"/>
      <c r="H47" s="43"/>
    </row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spans="1:8" ht="36" customHeight="1">
      <c r="A55" s="46"/>
      <c r="B55" s="46"/>
      <c r="F55" s="46"/>
      <c r="H55" s="46"/>
    </row>
    <row r="56" spans="1:8" ht="36" customHeight="1">
      <c r="A56" s="46"/>
      <c r="B56" s="46"/>
      <c r="F56" s="46"/>
      <c r="H56" s="46"/>
    </row>
    <row r="57" spans="1:8" ht="36" customHeight="1">
      <c r="A57" s="46"/>
      <c r="B57" s="46"/>
      <c r="F57" s="46"/>
      <c r="H57" s="46"/>
    </row>
    <row r="58" spans="1:8" ht="36" customHeight="1">
      <c r="A58" s="46"/>
      <c r="B58" s="46"/>
      <c r="F58" s="46"/>
      <c r="H58" s="46"/>
    </row>
    <row r="59" spans="1:8" ht="36" customHeight="1">
      <c r="A59" s="46"/>
      <c r="B59" s="46"/>
      <c r="F59" s="46"/>
      <c r="H59" s="46"/>
    </row>
    <row r="60" spans="1:8" ht="36" customHeight="1">
      <c r="A60" s="46"/>
      <c r="B60" s="46"/>
      <c r="F60" s="46"/>
      <c r="H60" s="46"/>
    </row>
    <row r="61" spans="1:8" ht="36" customHeight="1">
      <c r="A61" s="46"/>
      <c r="B61" s="46"/>
      <c r="F61" s="46"/>
      <c r="H61" s="46"/>
    </row>
    <row r="62" spans="1:8" ht="36" customHeight="1">
      <c r="A62" s="46"/>
      <c r="B62" s="46"/>
      <c r="F62" s="46"/>
      <c r="H62" s="46"/>
    </row>
    <row r="63" spans="1:8" ht="36" customHeight="1">
      <c r="A63" s="46"/>
      <c r="B63" s="46"/>
      <c r="F63" s="46"/>
      <c r="H63" s="46"/>
    </row>
    <row r="64" spans="1:8" ht="36" customHeight="1">
      <c r="A64" s="46"/>
      <c r="B64" s="46"/>
      <c r="F64" s="46"/>
      <c r="H64" s="46"/>
    </row>
    <row r="65" spans="1:8" ht="36" customHeight="1">
      <c r="A65" s="46"/>
      <c r="B65" s="46"/>
      <c r="F65" s="46"/>
      <c r="H65" s="46"/>
    </row>
    <row r="66" spans="1:8" ht="36" customHeight="1">
      <c r="A66" s="46"/>
      <c r="B66" s="46"/>
      <c r="F66" s="46"/>
      <c r="H66" s="46"/>
    </row>
    <row r="67" spans="1:8" ht="36" customHeight="1">
      <c r="A67" s="46"/>
      <c r="B67" s="46"/>
      <c r="F67" s="46"/>
      <c r="H67" s="46"/>
    </row>
    <row r="68" spans="1:8" ht="36" customHeight="1">
      <c r="A68" s="46"/>
      <c r="B68" s="46"/>
      <c r="F68" s="46"/>
      <c r="H68" s="46"/>
    </row>
    <row r="69" spans="1:8" ht="36" customHeight="1">
      <c r="A69" s="46"/>
      <c r="B69" s="46"/>
      <c r="F69" s="46"/>
      <c r="H69" s="46"/>
    </row>
    <row r="70" spans="1:8" ht="36" customHeight="1">
      <c r="A70" s="46"/>
      <c r="B70" s="46"/>
      <c r="F70" s="46"/>
      <c r="H70" s="46"/>
    </row>
    <row r="71" spans="1:8" ht="36" customHeight="1">
      <c r="A71" s="46"/>
      <c r="B71" s="46"/>
      <c r="F71" s="46"/>
      <c r="H71" s="46"/>
    </row>
    <row r="72" spans="1:8" ht="36" customHeight="1">
      <c r="A72" s="46"/>
      <c r="B72" s="46"/>
      <c r="F72" s="46"/>
      <c r="H72" s="46"/>
    </row>
    <row r="73" spans="1:8" ht="36" customHeight="1">
      <c r="A73" s="46"/>
      <c r="B73" s="46"/>
      <c r="F73" s="46"/>
      <c r="H73" s="46"/>
    </row>
    <row r="74" spans="1:8" ht="36" customHeight="1">
      <c r="A74" s="46"/>
      <c r="B74" s="46"/>
      <c r="F74" s="46"/>
      <c r="H74" s="46"/>
    </row>
    <row r="75" spans="1:8" ht="36" customHeight="1">
      <c r="A75" s="46"/>
      <c r="B75" s="46"/>
      <c r="F75" s="46"/>
      <c r="H75" s="46"/>
    </row>
    <row r="76" spans="1:8" ht="36" customHeight="1">
      <c r="A76" s="46"/>
      <c r="B76" s="46"/>
      <c r="F76" s="46"/>
      <c r="H76" s="46"/>
    </row>
    <row r="77" spans="1:8" ht="36" customHeight="1">
      <c r="A77" s="46"/>
      <c r="B77" s="46"/>
      <c r="F77" s="46"/>
      <c r="H77" s="46"/>
    </row>
    <row r="78" spans="1:8" ht="36" customHeight="1">
      <c r="A78" s="46"/>
      <c r="B78" s="46"/>
      <c r="F78" s="46"/>
      <c r="H78" s="46"/>
    </row>
    <row r="79" spans="1:8" ht="36" customHeight="1">
      <c r="A79" s="46"/>
      <c r="B79" s="46"/>
      <c r="F79" s="46"/>
      <c r="H79" s="46"/>
    </row>
    <row r="80" spans="1:8" ht="36" customHeight="1">
      <c r="A80" s="46"/>
      <c r="B80" s="46"/>
      <c r="F80" s="46"/>
      <c r="H80" s="46"/>
    </row>
    <row r="81" spans="1:8" ht="36" customHeight="1">
      <c r="A81" s="46"/>
      <c r="B81" s="46"/>
      <c r="F81" s="46"/>
      <c r="H81" s="46"/>
    </row>
  </sheetData>
  <sheetProtection/>
  <mergeCells count="53">
    <mergeCell ref="I18:I19"/>
    <mergeCell ref="J18:J19"/>
    <mergeCell ref="E27:E28"/>
    <mergeCell ref="D34:D36"/>
    <mergeCell ref="F37:F38"/>
    <mergeCell ref="G37:G38"/>
    <mergeCell ref="H37:H38"/>
    <mergeCell ref="J34:J36"/>
    <mergeCell ref="E37:E38"/>
    <mergeCell ref="H8:H9"/>
    <mergeCell ref="J8:J9"/>
    <mergeCell ref="K8:K9"/>
    <mergeCell ref="E8:E9"/>
    <mergeCell ref="C12:C13"/>
    <mergeCell ref="E12:E13"/>
    <mergeCell ref="D12:D13"/>
    <mergeCell ref="B6:B7"/>
    <mergeCell ref="A16:A17"/>
    <mergeCell ref="B16:B17"/>
    <mergeCell ref="A18:A19"/>
    <mergeCell ref="B18:B19"/>
    <mergeCell ref="E6:E7"/>
    <mergeCell ref="D18:D19"/>
    <mergeCell ref="E18:E19"/>
    <mergeCell ref="C6:C7"/>
    <mergeCell ref="D6:D7"/>
    <mergeCell ref="J1:K1"/>
    <mergeCell ref="A6:A7"/>
    <mergeCell ref="D16:D17"/>
    <mergeCell ref="I16:I17"/>
    <mergeCell ref="J16:J17"/>
    <mergeCell ref="A37:A38"/>
    <mergeCell ref="B37:B38"/>
    <mergeCell ref="A8:A9"/>
    <mergeCell ref="B8:B9"/>
    <mergeCell ref="A27:A28"/>
    <mergeCell ref="A24:A25"/>
    <mergeCell ref="B24:B25"/>
    <mergeCell ref="B27:B28"/>
    <mergeCell ref="A12:A13"/>
    <mergeCell ref="B12:B13"/>
    <mergeCell ref="A34:A36"/>
    <mergeCell ref="B34:B36"/>
    <mergeCell ref="K18:K19"/>
    <mergeCell ref="C16:C17"/>
    <mergeCell ref="C18:C19"/>
    <mergeCell ref="D27:D28"/>
    <mergeCell ref="C27:C28"/>
    <mergeCell ref="C37:C38"/>
    <mergeCell ref="D37:D38"/>
    <mergeCell ref="K34:K36"/>
    <mergeCell ref="I34:I36"/>
    <mergeCell ref="K16:K17"/>
  </mergeCells>
  <printOptions horizontalCentered="1"/>
  <pageMargins left="0.3937007874015748" right="0" top="0" bottom="0" header="0" footer="0"/>
  <pageSetup horizontalDpi="600" verticalDpi="60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55" zoomScaleNormal="75" zoomScaleSheetLayoutView="55" zoomScalePageLayoutView="0" workbookViewId="0" topLeftCell="A1">
      <pane xSplit="2" ySplit="3" topLeftCell="D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H36" sqref="H36"/>
    </sheetView>
  </sheetViews>
  <sheetFormatPr defaultColWidth="9.00390625" defaultRowHeight="13.5"/>
  <cols>
    <col min="1" max="1" width="5.625" style="44" customWidth="1"/>
    <col min="2" max="2" width="5.625" style="45" customWidth="1"/>
    <col min="3" max="5" width="47.00390625" style="46" customWidth="1"/>
    <col min="6" max="6" width="28.625" style="47" customWidth="1"/>
    <col min="7" max="7" width="28.625" style="46" customWidth="1"/>
    <col min="8" max="8" width="28.625" style="47" customWidth="1"/>
    <col min="9" max="9" width="27.625" style="46" customWidth="1"/>
    <col min="10" max="10" width="29.625" style="46" customWidth="1"/>
    <col min="11" max="11" width="27.625" style="46" customWidth="1"/>
    <col min="12" max="16384" width="9.00390625" style="46" customWidth="1"/>
  </cols>
  <sheetData>
    <row r="1" spans="2:13" s="25" customFormat="1" ht="32.25" customHeight="1" thickBot="1">
      <c r="B1" s="26"/>
      <c r="C1" s="27"/>
      <c r="F1" s="28"/>
      <c r="H1" s="28"/>
      <c r="J1" s="305" t="s">
        <v>21</v>
      </c>
      <c r="K1" s="305"/>
      <c r="L1" s="88" t="s">
        <v>15</v>
      </c>
      <c r="M1" s="89">
        <f>'4月'!M1</f>
        <v>2018</v>
      </c>
    </row>
    <row r="2" spans="2:11" s="25" customFormat="1" ht="32.25" customHeight="1" hidden="1" thickBot="1">
      <c r="B2" s="26"/>
      <c r="C2" s="27">
        <v>12</v>
      </c>
      <c r="F2" s="28"/>
      <c r="H2" s="28"/>
      <c r="J2" s="73"/>
      <c r="K2" s="73"/>
    </row>
    <row r="3" spans="1:11" s="33" customFormat="1" ht="42" customHeight="1" thickBot="1">
      <c r="A3" s="29" t="s">
        <v>0</v>
      </c>
      <c r="B3" s="29" t="s">
        <v>1</v>
      </c>
      <c r="C3" s="30" t="s">
        <v>3</v>
      </c>
      <c r="D3" s="31" t="s">
        <v>4</v>
      </c>
      <c r="E3" s="31" t="s">
        <v>11</v>
      </c>
      <c r="F3" s="31" t="s">
        <v>5</v>
      </c>
      <c r="G3" s="31" t="s">
        <v>6</v>
      </c>
      <c r="H3" s="31" t="s">
        <v>14</v>
      </c>
      <c r="I3" s="31" t="s">
        <v>12</v>
      </c>
      <c r="J3" s="31" t="s">
        <v>13</v>
      </c>
      <c r="K3" s="32" t="s">
        <v>7</v>
      </c>
    </row>
    <row r="4" spans="1:11" s="33" customFormat="1" ht="21" customHeight="1">
      <c r="A4" s="336">
        <f>DATE($M$1,$C$2,1)</f>
        <v>43435</v>
      </c>
      <c r="B4" s="337" t="str">
        <f>TEXT(A4,"ａａａ")</f>
        <v>土</v>
      </c>
      <c r="C4" s="231" t="s">
        <v>256</v>
      </c>
      <c r="D4" s="216" t="s">
        <v>257</v>
      </c>
      <c r="E4" s="200"/>
      <c r="F4" s="200"/>
      <c r="G4" s="200"/>
      <c r="H4" s="200"/>
      <c r="I4" s="200"/>
      <c r="J4" s="200"/>
      <c r="K4" s="161"/>
    </row>
    <row r="5" spans="1:11" s="22" customFormat="1" ht="21" customHeight="1">
      <c r="A5" s="307"/>
      <c r="B5" s="309"/>
      <c r="C5" s="149" t="s">
        <v>254</v>
      </c>
      <c r="D5" s="195" t="s">
        <v>255</v>
      </c>
      <c r="E5" s="213"/>
      <c r="F5" s="213"/>
      <c r="G5" s="98"/>
      <c r="H5" s="213"/>
      <c r="I5" s="217"/>
      <c r="J5" s="98"/>
      <c r="K5" s="99"/>
    </row>
    <row r="6" spans="1:11" s="22" customFormat="1" ht="22.5" customHeight="1">
      <c r="A6" s="306">
        <f>IF(A4="","",IF(MONTH(A4+1)=$C$2,A4+1,""))</f>
        <v>43436</v>
      </c>
      <c r="B6" s="308" t="str">
        <f>TEXT(A6,"ａａａ")</f>
        <v>日</v>
      </c>
      <c r="C6" s="361" t="s">
        <v>28</v>
      </c>
      <c r="D6" s="324" t="s">
        <v>28</v>
      </c>
      <c r="E6" s="312" t="s">
        <v>370</v>
      </c>
      <c r="F6" s="289" t="s">
        <v>371</v>
      </c>
      <c r="G6" s="289"/>
      <c r="H6" s="70"/>
      <c r="I6" s="70"/>
      <c r="J6" s="16"/>
      <c r="K6" s="68"/>
    </row>
    <row r="7" spans="1:11" s="22" customFormat="1" ht="22.5" customHeight="1">
      <c r="A7" s="307"/>
      <c r="B7" s="309"/>
      <c r="C7" s="362"/>
      <c r="D7" s="325"/>
      <c r="E7" s="313"/>
      <c r="F7" s="290"/>
      <c r="G7" s="290"/>
      <c r="H7" s="150"/>
      <c r="I7" s="71"/>
      <c r="J7" s="98"/>
      <c r="K7" s="99"/>
    </row>
    <row r="8" spans="1:11" s="22" customFormat="1" ht="42" customHeight="1">
      <c r="A8" s="90">
        <f>IF(A6="","",IF(MONTH(A6+1)=$C$2,A6+1,""))</f>
        <v>43437</v>
      </c>
      <c r="B8" s="34" t="str">
        <f aca="true" t="shared" si="0" ref="B8:B41">TEXT(A8,"ａａａ")</f>
        <v>月</v>
      </c>
      <c r="C8" s="14" t="s">
        <v>24</v>
      </c>
      <c r="D8" s="4"/>
      <c r="E8" s="3"/>
      <c r="F8" s="3"/>
      <c r="G8" s="3"/>
      <c r="H8" s="4"/>
      <c r="I8" s="2"/>
      <c r="J8" s="106"/>
      <c r="K8" s="19"/>
    </row>
    <row r="9" spans="1:11" s="22" customFormat="1" ht="42" customHeight="1">
      <c r="A9" s="90">
        <f aca="true" t="shared" si="1" ref="A9:A41">IF(A8="","",IF(MONTH(A8+1)=$C$2,A8+1,""))</f>
        <v>43438</v>
      </c>
      <c r="B9" s="34" t="str">
        <f t="shared" si="0"/>
        <v>火</v>
      </c>
      <c r="C9" s="72"/>
      <c r="D9" s="18"/>
      <c r="E9" s="74"/>
      <c r="F9" s="74"/>
      <c r="G9" s="74"/>
      <c r="H9" s="74"/>
      <c r="I9" s="75"/>
      <c r="J9" s="75"/>
      <c r="K9" s="83"/>
    </row>
    <row r="10" spans="1:11" s="22" customFormat="1" ht="42" customHeight="1">
      <c r="A10" s="90">
        <f t="shared" si="1"/>
        <v>43439</v>
      </c>
      <c r="B10" s="34" t="str">
        <f t="shared" si="0"/>
        <v>水</v>
      </c>
      <c r="C10" s="1"/>
      <c r="D10" s="2" t="s">
        <v>74</v>
      </c>
      <c r="E10" s="2"/>
      <c r="F10" s="3"/>
      <c r="G10" s="3"/>
      <c r="H10" s="3"/>
      <c r="I10" s="2"/>
      <c r="J10" s="7"/>
      <c r="K10" s="9"/>
    </row>
    <row r="11" spans="1:11" s="22" customFormat="1" ht="42" customHeight="1">
      <c r="A11" s="90">
        <f t="shared" si="1"/>
        <v>43440</v>
      </c>
      <c r="B11" s="34" t="str">
        <f t="shared" si="0"/>
        <v>木</v>
      </c>
      <c r="C11" s="72"/>
      <c r="D11" s="2"/>
      <c r="E11" s="2"/>
      <c r="F11" s="3"/>
      <c r="G11" s="3"/>
      <c r="H11" s="3"/>
      <c r="I11" s="2"/>
      <c r="J11" s="7"/>
      <c r="K11" s="9"/>
    </row>
    <row r="12" spans="1:11" s="35" customFormat="1" ht="42" customHeight="1">
      <c r="A12" s="90">
        <f t="shared" si="1"/>
        <v>43441</v>
      </c>
      <c r="B12" s="34" t="str">
        <f t="shared" si="0"/>
        <v>金</v>
      </c>
      <c r="C12" s="53"/>
      <c r="D12" s="70"/>
      <c r="E12" s="80"/>
      <c r="F12" s="80"/>
      <c r="G12" s="80"/>
      <c r="H12" s="80"/>
      <c r="I12" s="70"/>
      <c r="J12" s="55"/>
      <c r="K12" s="10"/>
    </row>
    <row r="13" spans="1:11" s="35" customFormat="1" ht="21" customHeight="1">
      <c r="A13" s="306">
        <f t="shared" si="1"/>
        <v>43442</v>
      </c>
      <c r="B13" s="308" t="str">
        <f t="shared" si="0"/>
        <v>土</v>
      </c>
      <c r="C13" s="310" t="s">
        <v>186</v>
      </c>
      <c r="D13" s="173" t="s">
        <v>205</v>
      </c>
      <c r="E13" s="312" t="s">
        <v>188</v>
      </c>
      <c r="F13" s="312" t="s">
        <v>187</v>
      </c>
      <c r="G13" s="312" t="s">
        <v>185</v>
      </c>
      <c r="H13" s="312" t="s">
        <v>185</v>
      </c>
      <c r="I13" s="70"/>
      <c r="J13" s="156"/>
      <c r="K13" s="68"/>
    </row>
    <row r="14" spans="1:11" s="35" customFormat="1" ht="21" customHeight="1">
      <c r="A14" s="307"/>
      <c r="B14" s="309"/>
      <c r="C14" s="311"/>
      <c r="D14" s="174" t="s">
        <v>206</v>
      </c>
      <c r="E14" s="313"/>
      <c r="F14" s="313"/>
      <c r="G14" s="313"/>
      <c r="H14" s="313"/>
      <c r="I14" s="71"/>
      <c r="J14" s="157"/>
      <c r="K14" s="99"/>
    </row>
    <row r="15" spans="1:11" s="35" customFormat="1" ht="21" customHeight="1">
      <c r="A15" s="306">
        <f>IF(A13="","",IF(MONTH(A13+1)=$C$2,A13+1,""))</f>
        <v>43443</v>
      </c>
      <c r="B15" s="308" t="str">
        <f t="shared" si="0"/>
        <v>日</v>
      </c>
      <c r="C15" s="310" t="s">
        <v>104</v>
      </c>
      <c r="D15" s="312" t="s">
        <v>163</v>
      </c>
      <c r="E15" s="312" t="s">
        <v>216</v>
      </c>
      <c r="F15" s="70"/>
      <c r="G15" s="70"/>
      <c r="H15" s="80"/>
      <c r="I15" s="70"/>
      <c r="J15" s="359" t="s">
        <v>384</v>
      </c>
      <c r="K15" s="358" t="s">
        <v>401</v>
      </c>
    </row>
    <row r="16" spans="1:11" s="35" customFormat="1" ht="21" customHeight="1">
      <c r="A16" s="307"/>
      <c r="B16" s="309"/>
      <c r="C16" s="311"/>
      <c r="D16" s="313"/>
      <c r="E16" s="313"/>
      <c r="F16" s="71"/>
      <c r="G16" s="71"/>
      <c r="H16" s="116"/>
      <c r="I16" s="71"/>
      <c r="J16" s="360"/>
      <c r="K16" s="348"/>
    </row>
    <row r="17" spans="1:11" s="35" customFormat="1" ht="42" customHeight="1">
      <c r="A17" s="90">
        <f>IF(A15="","",IF(MONTH(A15+1)=$C$2,A15+1,""))</f>
        <v>43444</v>
      </c>
      <c r="B17" s="34" t="str">
        <f t="shared" si="0"/>
        <v>月</v>
      </c>
      <c r="C17" s="14" t="s">
        <v>24</v>
      </c>
      <c r="D17" s="4"/>
      <c r="E17" s="3"/>
      <c r="F17" s="3"/>
      <c r="G17" s="3"/>
      <c r="H17" s="4"/>
      <c r="I17" s="2"/>
      <c r="J17" s="106"/>
      <c r="K17" s="19"/>
    </row>
    <row r="18" spans="1:11" s="35" customFormat="1" ht="42" customHeight="1">
      <c r="A18" s="90">
        <f t="shared" si="1"/>
        <v>43445</v>
      </c>
      <c r="B18" s="34" t="str">
        <f t="shared" si="0"/>
        <v>火</v>
      </c>
      <c r="C18" s="14"/>
      <c r="D18" s="2"/>
      <c r="E18" s="2"/>
      <c r="F18" s="2"/>
      <c r="G18" s="2"/>
      <c r="H18" s="74"/>
      <c r="I18" s="75"/>
      <c r="J18" s="75"/>
      <c r="K18" s="83"/>
    </row>
    <row r="19" spans="1:11" s="35" customFormat="1" ht="42" customHeight="1">
      <c r="A19" s="90">
        <f t="shared" si="1"/>
        <v>43446</v>
      </c>
      <c r="B19" s="34" t="str">
        <f t="shared" si="0"/>
        <v>水</v>
      </c>
      <c r="C19" s="241" t="s">
        <v>375</v>
      </c>
      <c r="D19" s="78"/>
      <c r="E19" s="3"/>
      <c r="F19" s="3"/>
      <c r="G19" s="3"/>
      <c r="H19" s="3"/>
      <c r="I19" s="2"/>
      <c r="J19" s="7"/>
      <c r="K19" s="9"/>
    </row>
    <row r="20" spans="1:11" s="35" customFormat="1" ht="42" customHeight="1">
      <c r="A20" s="90">
        <f t="shared" si="1"/>
        <v>43447</v>
      </c>
      <c r="B20" s="34" t="str">
        <f t="shared" si="0"/>
        <v>木</v>
      </c>
      <c r="C20" s="14"/>
      <c r="D20" s="6"/>
      <c r="E20" s="2"/>
      <c r="F20" s="74"/>
      <c r="G20" s="74"/>
      <c r="H20" s="74"/>
      <c r="I20" s="2"/>
      <c r="J20" s="6"/>
      <c r="K20" s="9"/>
    </row>
    <row r="21" spans="1:11" s="35" customFormat="1" ht="42" customHeight="1">
      <c r="A21" s="90">
        <f t="shared" si="1"/>
        <v>43448</v>
      </c>
      <c r="B21" s="34" t="str">
        <f t="shared" si="0"/>
        <v>金</v>
      </c>
      <c r="C21" s="1"/>
      <c r="D21" s="2"/>
      <c r="E21" s="5"/>
      <c r="F21" s="5"/>
      <c r="G21" s="5"/>
      <c r="H21" s="5"/>
      <c r="I21" s="2"/>
      <c r="J21" s="7"/>
      <c r="K21" s="9"/>
    </row>
    <row r="22" spans="1:11" s="35" customFormat="1" ht="42" customHeight="1">
      <c r="A22" s="90">
        <f t="shared" si="1"/>
        <v>43449</v>
      </c>
      <c r="B22" s="34" t="str">
        <f t="shared" si="0"/>
        <v>土</v>
      </c>
      <c r="C22" s="82" t="s">
        <v>209</v>
      </c>
      <c r="D22" s="51" t="s">
        <v>164</v>
      </c>
      <c r="E22" s="2"/>
      <c r="F22" s="3" t="s">
        <v>210</v>
      </c>
      <c r="G22" s="7"/>
      <c r="H22" s="3"/>
      <c r="I22" s="2"/>
      <c r="J22" s="7"/>
      <c r="K22" s="9"/>
    </row>
    <row r="23" spans="1:11" s="35" customFormat="1" ht="21" customHeight="1">
      <c r="A23" s="306">
        <f t="shared" si="1"/>
        <v>43450</v>
      </c>
      <c r="B23" s="308" t="str">
        <f t="shared" si="0"/>
        <v>日</v>
      </c>
      <c r="C23" s="310" t="s">
        <v>104</v>
      </c>
      <c r="D23" s="312" t="s">
        <v>164</v>
      </c>
      <c r="E23" s="312"/>
      <c r="F23" s="70"/>
      <c r="G23" s="57"/>
      <c r="H23" s="55"/>
      <c r="I23" s="55"/>
      <c r="J23" s="312"/>
      <c r="K23" s="68"/>
    </row>
    <row r="24" spans="1:11" s="35" customFormat="1" ht="21" customHeight="1">
      <c r="A24" s="307"/>
      <c r="B24" s="309"/>
      <c r="C24" s="311"/>
      <c r="D24" s="313"/>
      <c r="E24" s="313"/>
      <c r="F24" s="71"/>
      <c r="G24" s="59"/>
      <c r="H24" s="158"/>
      <c r="I24" s="142"/>
      <c r="J24" s="313"/>
      <c r="K24" s="99"/>
    </row>
    <row r="25" spans="1:11" s="35" customFormat="1" ht="42" customHeight="1">
      <c r="A25" s="90">
        <f>IF(A23="","",IF(MONTH(A23+1)=$C$2,A23+1,""))</f>
        <v>43451</v>
      </c>
      <c r="B25" s="34" t="str">
        <f t="shared" si="0"/>
        <v>月</v>
      </c>
      <c r="C25" s="14" t="s">
        <v>24</v>
      </c>
      <c r="D25" s="4"/>
      <c r="E25" s="3"/>
      <c r="F25" s="3"/>
      <c r="G25" s="3"/>
      <c r="H25" s="4"/>
      <c r="I25" s="2"/>
      <c r="J25" s="106"/>
      <c r="K25" s="19"/>
    </row>
    <row r="26" spans="1:11" s="35" customFormat="1" ht="42" customHeight="1">
      <c r="A26" s="90">
        <f t="shared" si="1"/>
        <v>43452</v>
      </c>
      <c r="B26" s="34" t="str">
        <f t="shared" si="0"/>
        <v>火</v>
      </c>
      <c r="C26" s="72"/>
      <c r="D26" s="6"/>
      <c r="E26" s="80"/>
      <c r="F26" s="80"/>
      <c r="G26" s="80"/>
      <c r="H26" s="80"/>
      <c r="I26" s="75"/>
      <c r="J26" s="3"/>
      <c r="K26" s="83"/>
    </row>
    <row r="27" spans="1:11" s="35" customFormat="1" ht="42" customHeight="1">
      <c r="A27" s="90">
        <f t="shared" si="1"/>
        <v>43453</v>
      </c>
      <c r="B27" s="34" t="str">
        <f t="shared" si="0"/>
        <v>水</v>
      </c>
      <c r="C27" s="53" t="s">
        <v>126</v>
      </c>
      <c r="D27" s="2" t="s">
        <v>74</v>
      </c>
      <c r="E27" s="70"/>
      <c r="F27" s="55"/>
      <c r="G27" s="55"/>
      <c r="H27" s="55"/>
      <c r="I27" s="75"/>
      <c r="J27" s="70"/>
      <c r="K27" s="68"/>
    </row>
    <row r="28" spans="1:11" s="35" customFormat="1" ht="42" customHeight="1">
      <c r="A28" s="90">
        <f t="shared" si="1"/>
        <v>43454</v>
      </c>
      <c r="B28" s="34" t="str">
        <f t="shared" si="0"/>
        <v>木</v>
      </c>
      <c r="C28" s="15"/>
      <c r="D28" s="80"/>
      <c r="E28" s="80"/>
      <c r="F28" s="74"/>
      <c r="G28" s="74"/>
      <c r="H28" s="74"/>
      <c r="I28" s="55"/>
      <c r="J28" s="55"/>
      <c r="K28" s="62"/>
    </row>
    <row r="29" spans="1:11" s="35" customFormat="1" ht="42" customHeight="1">
      <c r="A29" s="90">
        <f t="shared" si="1"/>
        <v>43455</v>
      </c>
      <c r="B29" s="34" t="str">
        <f t="shared" si="0"/>
        <v>金</v>
      </c>
      <c r="C29" s="14"/>
      <c r="D29" s="6"/>
      <c r="E29" s="13"/>
      <c r="F29" s="13"/>
      <c r="G29" s="13"/>
      <c r="H29" s="13"/>
      <c r="I29" s="2"/>
      <c r="J29" s="7"/>
      <c r="K29" s="9"/>
    </row>
    <row r="30" spans="1:11" s="35" customFormat="1" ht="21" customHeight="1">
      <c r="A30" s="306">
        <f t="shared" si="1"/>
        <v>43456</v>
      </c>
      <c r="B30" s="308" t="str">
        <f t="shared" si="0"/>
        <v>土</v>
      </c>
      <c r="C30" s="310" t="s">
        <v>139</v>
      </c>
      <c r="D30" s="332" t="s">
        <v>164</v>
      </c>
      <c r="E30" s="143"/>
      <c r="F30" s="143"/>
      <c r="G30" s="16"/>
      <c r="H30" s="143"/>
      <c r="I30" s="70"/>
      <c r="J30" s="16"/>
      <c r="K30" s="68"/>
    </row>
    <row r="31" spans="1:11" s="35" customFormat="1" ht="21" customHeight="1">
      <c r="A31" s="307"/>
      <c r="B31" s="309"/>
      <c r="C31" s="311"/>
      <c r="D31" s="333"/>
      <c r="E31" s="155"/>
      <c r="F31" s="155"/>
      <c r="G31" s="162"/>
      <c r="H31" s="155"/>
      <c r="I31" s="78"/>
      <c r="J31" s="162"/>
      <c r="K31" s="166"/>
    </row>
    <row r="32" spans="1:11" s="35" customFormat="1" ht="21" customHeight="1">
      <c r="A32" s="306">
        <f>IF(A30="","",IF(MONTH(A30+1)=$C$2,A30+1,""))</f>
        <v>43457</v>
      </c>
      <c r="B32" s="308" t="str">
        <f t="shared" si="0"/>
        <v>日</v>
      </c>
      <c r="C32" s="310" t="s">
        <v>172</v>
      </c>
      <c r="D32" s="312" t="s">
        <v>173</v>
      </c>
      <c r="E32" s="312" t="s">
        <v>173</v>
      </c>
      <c r="F32" s="143"/>
      <c r="G32" s="16"/>
      <c r="H32" s="143"/>
      <c r="I32" s="70"/>
      <c r="J32" s="16"/>
      <c r="K32" s="68"/>
    </row>
    <row r="33" spans="1:11" s="35" customFormat="1" ht="21" customHeight="1">
      <c r="A33" s="307"/>
      <c r="B33" s="309"/>
      <c r="C33" s="311"/>
      <c r="D33" s="313"/>
      <c r="E33" s="313"/>
      <c r="F33" s="117"/>
      <c r="G33" s="98"/>
      <c r="H33" s="116"/>
      <c r="I33" s="71"/>
      <c r="J33" s="98"/>
      <c r="K33" s="99"/>
    </row>
    <row r="34" spans="1:11" s="35" customFormat="1" ht="42" customHeight="1">
      <c r="A34" s="90">
        <f>IF(A32="","",IF(MONTH(A32+1)=$C$2,A32+1,""))</f>
        <v>43458</v>
      </c>
      <c r="B34" s="34" t="str">
        <f t="shared" si="0"/>
        <v>月</v>
      </c>
      <c r="C34" s="188" t="s">
        <v>213</v>
      </c>
      <c r="D34" s="4" t="s">
        <v>139</v>
      </c>
      <c r="E34" s="3"/>
      <c r="F34" s="3"/>
      <c r="G34" s="3"/>
      <c r="H34" s="4"/>
      <c r="I34" s="2"/>
      <c r="J34" s="84"/>
      <c r="K34" s="19"/>
    </row>
    <row r="35" spans="1:11" s="35" customFormat="1" ht="42" customHeight="1">
      <c r="A35" s="90">
        <f t="shared" si="1"/>
        <v>43459</v>
      </c>
      <c r="B35" s="34" t="str">
        <f t="shared" si="0"/>
        <v>火</v>
      </c>
      <c r="C35" s="14" t="s">
        <v>24</v>
      </c>
      <c r="D35" s="4"/>
      <c r="E35" s="3"/>
      <c r="F35" s="3"/>
      <c r="G35" s="3"/>
      <c r="H35" s="4"/>
      <c r="I35" s="2"/>
      <c r="J35" s="106"/>
      <c r="K35" s="19"/>
    </row>
    <row r="36" spans="1:11" s="35" customFormat="1" ht="42" customHeight="1">
      <c r="A36" s="90">
        <f t="shared" si="1"/>
        <v>43460</v>
      </c>
      <c r="B36" s="34" t="str">
        <f t="shared" si="0"/>
        <v>水</v>
      </c>
      <c r="C36" s="53" t="s">
        <v>116</v>
      </c>
      <c r="D36" s="4"/>
      <c r="E36" s="3"/>
      <c r="F36" s="3"/>
      <c r="G36" s="3"/>
      <c r="H36" s="3"/>
      <c r="I36" s="2"/>
      <c r="J36" s="7"/>
      <c r="K36" s="9" t="s">
        <v>402</v>
      </c>
    </row>
    <row r="37" spans="1:11" s="35" customFormat="1" ht="42" customHeight="1">
      <c r="A37" s="90">
        <f t="shared" si="1"/>
        <v>43461</v>
      </c>
      <c r="B37" s="34" t="str">
        <f t="shared" si="0"/>
        <v>木</v>
      </c>
      <c r="C37" s="76"/>
      <c r="D37" s="80"/>
      <c r="E37" s="55"/>
      <c r="F37" s="55"/>
      <c r="G37" s="55"/>
      <c r="H37" s="55"/>
      <c r="I37" s="303" t="s">
        <v>403</v>
      </c>
      <c r="J37" s="57"/>
      <c r="K37" s="68"/>
    </row>
    <row r="38" spans="1:11" s="35" customFormat="1" ht="42" customHeight="1">
      <c r="A38" s="90">
        <f t="shared" si="1"/>
        <v>43462</v>
      </c>
      <c r="B38" s="34" t="str">
        <f t="shared" si="0"/>
        <v>金</v>
      </c>
      <c r="C38" s="76"/>
      <c r="D38" s="2"/>
      <c r="E38" s="3"/>
      <c r="F38" s="3"/>
      <c r="G38" s="3"/>
      <c r="H38" s="80"/>
      <c r="I38" s="70"/>
      <c r="J38" s="16"/>
      <c r="K38" s="68"/>
    </row>
    <row r="39" spans="1:11" s="35" customFormat="1" ht="42" customHeight="1">
      <c r="A39" s="90">
        <f t="shared" si="1"/>
        <v>43463</v>
      </c>
      <c r="B39" s="34" t="str">
        <f t="shared" si="0"/>
        <v>土</v>
      </c>
      <c r="C39" s="107" t="s">
        <v>25</v>
      </c>
      <c r="D39" s="5" t="s">
        <v>25</v>
      </c>
      <c r="E39" s="5" t="s">
        <v>25</v>
      </c>
      <c r="F39" s="5" t="s">
        <v>25</v>
      </c>
      <c r="G39" s="5" t="s">
        <v>25</v>
      </c>
      <c r="H39" s="5" t="s">
        <v>25</v>
      </c>
      <c r="I39" s="5" t="s">
        <v>25</v>
      </c>
      <c r="J39" s="5" t="s">
        <v>25</v>
      </c>
      <c r="K39" s="110" t="s">
        <v>25</v>
      </c>
    </row>
    <row r="40" spans="1:11" s="35" customFormat="1" ht="42" customHeight="1">
      <c r="A40" s="90">
        <f t="shared" si="1"/>
        <v>43464</v>
      </c>
      <c r="B40" s="34" t="str">
        <f t="shared" si="0"/>
        <v>日</v>
      </c>
      <c r="C40" s="108"/>
      <c r="D40" s="70"/>
      <c r="E40" s="70"/>
      <c r="F40" s="70"/>
      <c r="G40" s="70"/>
      <c r="H40" s="70"/>
      <c r="I40" s="70"/>
      <c r="J40" s="70"/>
      <c r="K40" s="68"/>
    </row>
    <row r="41" spans="1:11" s="42" customFormat="1" ht="42" customHeight="1" thickBot="1">
      <c r="A41" s="91">
        <f t="shared" si="1"/>
        <v>43465</v>
      </c>
      <c r="B41" s="36" t="str">
        <f t="shared" si="0"/>
        <v>月</v>
      </c>
      <c r="C41" s="109"/>
      <c r="D41" s="17"/>
      <c r="E41" s="17"/>
      <c r="F41" s="17"/>
      <c r="G41" s="17"/>
      <c r="H41" s="17"/>
      <c r="I41" s="17"/>
      <c r="J41" s="17"/>
      <c r="K41" s="39"/>
    </row>
    <row r="42" spans="1:8" s="42" customFormat="1" ht="36" customHeight="1">
      <c r="A42" s="40"/>
      <c r="B42" s="41"/>
      <c r="F42" s="43"/>
      <c r="H42" s="43"/>
    </row>
    <row r="43" spans="1:8" s="42" customFormat="1" ht="36" customHeight="1">
      <c r="A43" s="40"/>
      <c r="B43" s="41"/>
      <c r="F43" s="43"/>
      <c r="H43" s="43"/>
    </row>
    <row r="44" spans="1:8" s="42" customFormat="1" ht="36" customHeight="1">
      <c r="A44" s="40"/>
      <c r="B44" s="41"/>
      <c r="F44" s="43"/>
      <c r="H44" s="43"/>
    </row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</sheetData>
  <sheetProtection/>
  <mergeCells count="37">
    <mergeCell ref="D32:D33"/>
    <mergeCell ref="D30:D31"/>
    <mergeCell ref="C15:C16"/>
    <mergeCell ref="D15:D16"/>
    <mergeCell ref="C23:C24"/>
    <mergeCell ref="D23:D24"/>
    <mergeCell ref="C30:C31"/>
    <mergeCell ref="B13:B14"/>
    <mergeCell ref="H13:H14"/>
    <mergeCell ref="E23:E24"/>
    <mergeCell ref="E32:E33"/>
    <mergeCell ref="A32:A33"/>
    <mergeCell ref="B32:B33"/>
    <mergeCell ref="A30:A31"/>
    <mergeCell ref="B30:B31"/>
    <mergeCell ref="E15:E16"/>
    <mergeCell ref="C32:C33"/>
    <mergeCell ref="J23:J24"/>
    <mergeCell ref="A23:A24"/>
    <mergeCell ref="B23:B24"/>
    <mergeCell ref="F13:F14"/>
    <mergeCell ref="G13:G14"/>
    <mergeCell ref="J1:K1"/>
    <mergeCell ref="A15:A16"/>
    <mergeCell ref="B15:B16"/>
    <mergeCell ref="E6:E7"/>
    <mergeCell ref="C13:C14"/>
    <mergeCell ref="K15:K16"/>
    <mergeCell ref="J15:J16"/>
    <mergeCell ref="A4:A5"/>
    <mergeCell ref="B4:B5"/>
    <mergeCell ref="C6:C7"/>
    <mergeCell ref="D6:D7"/>
    <mergeCell ref="E13:E14"/>
    <mergeCell ref="A6:A7"/>
    <mergeCell ref="B6:B7"/>
    <mergeCell ref="A13:A14"/>
  </mergeCells>
  <printOptions horizontalCentered="1"/>
  <pageMargins left="0.3937007874015748" right="0" top="0" bottom="0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m-kubota</dc:creator>
  <cp:keywords/>
  <dc:description/>
  <cp:lastModifiedBy>User</cp:lastModifiedBy>
  <cp:lastPrinted>2018-05-16T05:00:41Z</cp:lastPrinted>
  <dcterms:created xsi:type="dcterms:W3CDTF">2001-12-23T01:21:24Z</dcterms:created>
  <dcterms:modified xsi:type="dcterms:W3CDTF">2018-10-12T01:40:36Z</dcterms:modified>
  <cp:category/>
  <cp:version/>
  <cp:contentType/>
  <cp:contentStatus/>
</cp:coreProperties>
</file>